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firstSheet="1" activeTab="2"/>
  </bookViews>
  <sheets>
    <sheet name="รายการบุคลากรภาครัฐ " sheetId="1" r:id="rId1"/>
    <sheet name="ผลผลิต วิทย์" sheetId="2" r:id="rId2"/>
    <sheet name="ผลผลิต วิทย์ (2)" sheetId="3" r:id="rId3"/>
  </sheets>
  <definedNames>
    <definedName name="_xlnm.Print_Titles" localSheetId="1">'ผลผลิต วิทย์'!$16:$19</definedName>
    <definedName name="_xlnm.Print_Titles" localSheetId="2">'ผลผลิต วิทย์ (2)'!$16:$19</definedName>
    <definedName name="_xlnm.Print_Titles" localSheetId="0">'รายการบุคลากรภาครัฐ '!$5:$8</definedName>
  </definedNames>
  <calcPr fullCalcOnLoad="1"/>
</workbook>
</file>

<file path=xl/sharedStrings.xml><?xml version="1.0" encoding="utf-8"?>
<sst xmlns="http://schemas.openxmlformats.org/spreadsheetml/2006/main" count="322" uniqueCount="107">
  <si>
    <t>แผ่นดิน</t>
  </si>
  <si>
    <t>ตัวชี้วัดระดับผลลัพธ์</t>
  </si>
  <si>
    <t xml:space="preserve">เชิงปริมาณ  :  </t>
  </si>
  <si>
    <t xml:space="preserve">เชิงคุณภาพ  :  </t>
  </si>
  <si>
    <t xml:space="preserve">เชิงเวลา  :  </t>
  </si>
  <si>
    <t>ตัวชี้วัดระดับผลผลิต</t>
  </si>
  <si>
    <t>ร้อยละ</t>
  </si>
  <si>
    <t xml:space="preserve">เชิงต้นทุน  :  </t>
  </si>
  <si>
    <t>บาท</t>
  </si>
  <si>
    <t>เป้าหมาย</t>
  </si>
  <si>
    <t>งบประมาณ</t>
  </si>
  <si>
    <t>ระยะเวลาดำเนินงาน</t>
  </si>
  <si>
    <t>ผู้รับ</t>
  </si>
  <si>
    <t>หมายเหตุ</t>
  </si>
  <si>
    <t>ปริมาณ</t>
  </si>
  <si>
    <t>คุณภาพ</t>
  </si>
  <si>
    <t>เวลา</t>
  </si>
  <si>
    <t>ต้นทุน</t>
  </si>
  <si>
    <t>เงินรายได้</t>
  </si>
  <si>
    <t xml:space="preserve">อื่น ๆ </t>
  </si>
  <si>
    <t>ผิดชอบ</t>
  </si>
  <si>
    <t>(ระบุ)</t>
  </si>
  <si>
    <t>ตค.</t>
  </si>
  <si>
    <t>พย.</t>
  </si>
  <si>
    <t>ธค.</t>
  </si>
  <si>
    <t>มค.</t>
  </si>
  <si>
    <t>กพ.</t>
  </si>
  <si>
    <t>มีค.</t>
  </si>
  <si>
    <t>เมย.</t>
  </si>
  <si>
    <t>พค.</t>
  </si>
  <si>
    <t>มิย.</t>
  </si>
  <si>
    <t>กค.</t>
  </si>
  <si>
    <t>สค.</t>
  </si>
  <si>
    <t>กย.</t>
  </si>
  <si>
    <t>โครงการ/กิจกรรม</t>
  </si>
  <si>
    <t>P</t>
  </si>
  <si>
    <t>A</t>
  </si>
  <si>
    <t xml:space="preserve"> - ผู้สำเร็จการศึกษาที่ได้งานทำ ศึกษาต่อ หรือประกอบอาชีพอิสระภายในระยะเวลา 1 ปี</t>
  </si>
  <si>
    <t xml:space="preserve"> - จำนวนผู้สำเร็จการศึกษา</t>
  </si>
  <si>
    <t>คน</t>
  </si>
  <si>
    <t xml:space="preserve"> - ผู้สำเร็จการศึกษาจบการศึกษาตามมาตรฐานหลักสูตร</t>
  </si>
  <si>
    <t xml:space="preserve"> - ผู้สำเร็จการศึกษาที่จบการศึกษาตามหลักสูตรภายในระยะเวลาที่กำหนด</t>
  </si>
  <si>
    <t xml:space="preserve"> - ค่าใช้จ่ายการผลิตตามงบประมาณที่ได้รับจัดสรร</t>
  </si>
  <si>
    <t xml:space="preserve"> - จำนวนนักศึกษาที่เข้าใหม่</t>
  </si>
  <si>
    <t xml:space="preserve"> - จำนวนนักศึกษาที่คงอยู่</t>
  </si>
  <si>
    <t xml:space="preserve"> - ค่าตอบแทน</t>
  </si>
  <si>
    <t xml:space="preserve"> - ค่าใช้สอย</t>
  </si>
  <si>
    <t xml:space="preserve"> - ค่าวัสดุ</t>
  </si>
  <si>
    <t>งบลงทุน</t>
  </si>
  <si>
    <t>งบเงินอุดหนุน</t>
  </si>
  <si>
    <t>งบรายจ่ายอื่น</t>
  </si>
  <si>
    <t>ผลผลิต  :  ผู้สำเร็จการศึกษาด้านวิทยาศาสตร์และเทคโนโลยี</t>
  </si>
  <si>
    <t>ลำดับที่</t>
  </si>
  <si>
    <t xml:space="preserve"> - ผู้สำเร็จการศึกษาที่ได้งานทำตรงสาขาหรือสาขาที่เกี่ยวข้อง</t>
  </si>
  <si>
    <t xml:space="preserve"> - ความพึงพอใจของนายจ้างที่มีต่อผู้สำเร็จการศึกษา</t>
  </si>
  <si>
    <t>ปี  2559</t>
  </si>
  <si>
    <t>แผนปฏิบัติการประจำปีงบประมาณ พ.ศ.2560</t>
  </si>
  <si>
    <t>ปี  2560</t>
  </si>
  <si>
    <t>แผนงาน</t>
  </si>
  <si>
    <t>งบดำเนินงาน</t>
  </si>
  <si>
    <t>รายการบุคลากรภาครัฐ</t>
  </si>
  <si>
    <t xml:space="preserve"> - งบบุคลากร</t>
  </si>
  <si>
    <t xml:space="preserve"> - งบดำเนินงาน</t>
  </si>
  <si>
    <t xml:space="preserve"> - งบเงินอุดหนุน</t>
  </si>
  <si>
    <t>สำนักส่งเสริมวิชาการและงานทะเบียน</t>
  </si>
  <si>
    <t>ค่าครุภัณฑ์การศึกษา (ที่มีราคาต่ำกว่า 1 ล้านบาท)</t>
  </si>
  <si>
    <t xml:space="preserve">เครื่องพิมพ์เลเซอร์/ชนิด LED ขาวดำ </t>
  </si>
  <si>
    <t>1 เครื่อง</t>
  </si>
  <si>
    <t>1-31</t>
  </si>
  <si>
    <t>งานบริหาร</t>
  </si>
  <si>
    <t>งานทั่วไป</t>
  </si>
  <si>
    <t>เครื่องจัดเก็บเอกสารแบบป้อนตั้งโต๊ะ</t>
  </si>
  <si>
    <t>ค่าใช้จ่ายบุคลากร (พนักงานมหาวิทยาลัย จำนวน 14 อัตรา)</t>
  </si>
  <si>
    <t>โครงการสัมมนาเชิงปฏิบัติการ "การออกแบบและสร้างมาตรฐานการวัดและประเมินผล</t>
  </si>
  <si>
    <t>กระบวนการสหกิจศึกษา"</t>
  </si>
  <si>
    <t>โครงการอบรมเชิงปฏิบัติการตรวจสอบ มคอ.๓/๔, มคอ.๕/๖ และ มคอ.๗ สำหรับ</t>
  </si>
  <si>
    <t>เจ้าหน้าที่หลักสูตร ผ่านเว็บไซต์สำนักส่งเสริมวิชาการและงานทะเบียน</t>
  </si>
  <si>
    <t>80 คน</t>
  </si>
  <si>
    <t>ร้อยละ 85</t>
  </si>
  <si>
    <t>3 วัน</t>
  </si>
  <si>
    <t>22-24</t>
  </si>
  <si>
    <t>กลุ่ม</t>
  </si>
  <si>
    <t>วิชาการ</t>
  </si>
  <si>
    <t>14-16</t>
  </si>
  <si>
    <t>1-3</t>
  </si>
  <si>
    <t>68 คน</t>
  </si>
  <si>
    <t>1 วัน</t>
  </si>
  <si>
    <t>400 คน</t>
  </si>
  <si>
    <t>23-27</t>
  </si>
  <si>
    <t>5 วัน</t>
  </si>
  <si>
    <t>ทะเบียนฯ</t>
  </si>
  <si>
    <t>64 คน</t>
  </si>
  <si>
    <t>การเรียนรู้และวัดประเมินผลการเรียนรู้ตามกรอบมาตรฐานคุณวุฒิระดับอุดมสึกษาแห่งชาติ</t>
  </si>
  <si>
    <t>โครงการสัมมนา เรื่อง “การทวนสอบผลสัมฤทธิ์มาตรฐานผลการเรียนรู้</t>
  </si>
  <si>
    <t>ตามกรอบมาตรฐานระดับอุดมศึกษาแห่งชาติ”</t>
  </si>
  <si>
    <t>โครงการสัมมนา เรื่อง การจัดการเรียนการสอนแบบ CDIO และการออกแบบการจัด</t>
  </si>
  <si>
    <t>การพัฒนาหลักสูตรฐานสมรรถนะ (Competency-Based Curriculum) : การจัดการ</t>
  </si>
  <si>
    <t>ศึกษาเชิงบูรณาการกับการทำงาน (Work-intergrated Learning : WiL)</t>
  </si>
  <si>
    <t>97 คน</t>
  </si>
  <si>
    <t>ตรวจรับพัสดุ 22/11/2559</t>
  </si>
  <si>
    <t>2*</t>
  </si>
  <si>
    <t>26*</t>
  </si>
  <si>
    <t>ตรวจรับพัสดุ 21/12/2559</t>
  </si>
  <si>
    <t>หมายเหตุ :   * วันเบิกจ่ายค่าจัดซื้อครุภัณฑ์</t>
  </si>
  <si>
    <t>24-26</t>
  </si>
  <si>
    <t>17-19</t>
  </si>
  <si>
    <t>7-11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</si>
</sst>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(* #,##0_);_(* \(#,##0\);_(* &quot;-&quot;??_);_(@_)"/>
    <numFmt numFmtId="181" formatCode="_-* #,##0_-;\-* #,##0_-;_-* &quot;-&quot;??_-;_-@_-"/>
    <numFmt numFmtId="182" formatCode="_-* #,##0.0_-;\-* #,##0.0_-;_-* &quot;-&quot;??_-;_-@_-"/>
    <numFmt numFmtId="183" formatCode="&quot;ใช่&quot;;&quot;ใช่&quot;;&quot;ไม่ใช่&quot;"/>
    <numFmt numFmtId="184" formatCode="&quot;จริง&quot;;&quot;จริง&quot;;&quot;เท็จ&quot;"/>
    <numFmt numFmtId="185" formatCode="&quot;เปิด&quot;;&quot;เปิด&quot;;&quot;ปิด&quot;"/>
    <numFmt numFmtId="186" formatCode="[$€-2]\ #,##0.00_);[Red]\([$€-2]\ #,##0.00\)"/>
    <numFmt numFmtId="187" formatCode="0.0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color indexed="9"/>
      <name val="TH SarabunPSK"/>
      <family val="2"/>
    </font>
    <font>
      <sz val="18"/>
      <color indexed="10"/>
      <name val="TH SarabunPSK"/>
      <family val="2"/>
    </font>
    <font>
      <sz val="10"/>
      <name val="TH SarabunPSK"/>
      <family val="2"/>
    </font>
    <font>
      <b/>
      <u val="single"/>
      <sz val="16"/>
      <name val="TH SarabunPSK"/>
      <family val="2"/>
    </font>
    <font>
      <sz val="15"/>
      <name val="TH SarabunPSK"/>
      <family val="2"/>
    </font>
    <font>
      <b/>
      <u val="single"/>
      <sz val="15"/>
      <name val="TH SarabunPSK"/>
      <family val="2"/>
    </font>
    <font>
      <b/>
      <sz val="15"/>
      <name val="TH SarabunPSK"/>
      <family val="2"/>
    </font>
    <font>
      <sz val="11"/>
      <name val="TH SarabunPSK"/>
      <family val="2"/>
    </font>
    <font>
      <sz val="10.5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52"/>
      <name val="TH SarabunPSK"/>
      <family val="2"/>
    </font>
    <font>
      <sz val="16"/>
      <color indexed="10"/>
      <name val="TH SarabunPSK"/>
      <family val="2"/>
    </font>
    <font>
      <i/>
      <sz val="16"/>
      <color indexed="23"/>
      <name val="TH SarabunPSK"/>
      <family val="2"/>
    </font>
    <font>
      <b/>
      <sz val="18"/>
      <color indexed="56"/>
      <name val="Cambria"/>
      <family val="2"/>
    </font>
    <font>
      <b/>
      <sz val="16"/>
      <color indexed="9"/>
      <name val="TH SarabunPSK"/>
      <family val="2"/>
    </font>
    <font>
      <sz val="16"/>
      <color indexed="52"/>
      <name val="TH SarabunPSK"/>
      <family val="2"/>
    </font>
    <font>
      <sz val="16"/>
      <color indexed="17"/>
      <name val="TH SarabunPSK"/>
      <family val="2"/>
    </font>
    <font>
      <sz val="16"/>
      <color indexed="62"/>
      <name val="TH SarabunPSK"/>
      <family val="2"/>
    </font>
    <font>
      <sz val="16"/>
      <color indexed="60"/>
      <name val="TH SarabunPSK"/>
      <family val="2"/>
    </font>
    <font>
      <b/>
      <sz val="16"/>
      <color indexed="8"/>
      <name val="TH SarabunPSK"/>
      <family val="2"/>
    </font>
    <font>
      <sz val="16"/>
      <color indexed="20"/>
      <name val="TH SarabunPSK"/>
      <family val="2"/>
    </font>
    <font>
      <b/>
      <sz val="16"/>
      <color indexed="63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sz val="16"/>
      <color rgb="FF9C0006"/>
      <name val="TH SarabunPSK"/>
      <family val="2"/>
    </font>
    <font>
      <b/>
      <sz val="16"/>
      <color rgb="FFFA7D00"/>
      <name val="TH SarabunPSK"/>
      <family val="2"/>
    </font>
    <font>
      <b/>
      <sz val="16"/>
      <color theme="0"/>
      <name val="TH SarabunPSK"/>
      <family val="2"/>
    </font>
    <font>
      <i/>
      <sz val="16"/>
      <color rgb="FF7F7F7F"/>
      <name val="TH SarabunPSK"/>
      <family val="2"/>
    </font>
    <font>
      <sz val="16"/>
      <color rgb="FF006100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6"/>
      <color rgb="FF3F3F76"/>
      <name val="TH SarabunPSK"/>
      <family val="2"/>
    </font>
    <font>
      <sz val="16"/>
      <color rgb="FFFA7D00"/>
      <name val="TH SarabunPSK"/>
      <family val="2"/>
    </font>
    <font>
      <sz val="16"/>
      <color rgb="FF9C6500"/>
      <name val="TH SarabunPSK"/>
      <family val="2"/>
    </font>
    <font>
      <b/>
      <sz val="16"/>
      <color rgb="FF3F3F3F"/>
      <name val="TH SarabunPSK"/>
      <family val="2"/>
    </font>
    <font>
      <b/>
      <sz val="18"/>
      <color theme="3"/>
      <name val="Cambria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32">
    <xf numFmtId="0" fontId="0" fillId="0" borderId="0" xfId="0" applyAlignment="1">
      <alignment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3" fontId="5" fillId="32" borderId="0" xfId="0" applyNumberFormat="1" applyFont="1" applyFill="1" applyBorder="1" applyAlignment="1">
      <alignment horizontal="right"/>
    </xf>
    <xf numFmtId="0" fontId="5" fillId="32" borderId="0" xfId="0" applyFont="1" applyFill="1" applyBorder="1" applyAlignment="1">
      <alignment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32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 horizontal="center" shrinkToFit="1"/>
    </xf>
    <xf numFmtId="3" fontId="9" fillId="0" borderId="0" xfId="0" applyNumberFormat="1" applyFont="1" applyFill="1" applyBorder="1" applyAlignment="1">
      <alignment/>
    </xf>
    <xf numFmtId="3" fontId="5" fillId="32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3" fontId="5" fillId="32" borderId="0" xfId="42" applyNumberFormat="1" applyFont="1" applyFill="1" applyBorder="1" applyAlignment="1">
      <alignment horizontal="right"/>
    </xf>
    <xf numFmtId="3" fontId="5" fillId="32" borderId="0" xfId="42" applyNumberFormat="1" applyFont="1" applyFill="1" applyBorder="1" applyAlignment="1">
      <alignment/>
    </xf>
    <xf numFmtId="0" fontId="5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 horizontal="center" shrinkToFit="1"/>
    </xf>
    <xf numFmtId="0" fontId="5" fillId="32" borderId="0" xfId="0" applyFont="1" applyFill="1" applyBorder="1" applyAlignment="1">
      <alignment horizontal="right"/>
    </xf>
    <xf numFmtId="0" fontId="8" fillId="32" borderId="0" xfId="0" applyFont="1" applyFill="1" applyBorder="1" applyAlignment="1">
      <alignment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shrinkToFit="1"/>
    </xf>
    <xf numFmtId="0" fontId="5" fillId="0" borderId="0" xfId="0" applyFont="1" applyAlignment="1">
      <alignment/>
    </xf>
    <xf numFmtId="3" fontId="10" fillId="0" borderId="0" xfId="0" applyNumberFormat="1" applyFont="1" applyFill="1" applyBorder="1" applyAlignment="1">
      <alignment shrinkToFit="1"/>
    </xf>
    <xf numFmtId="3" fontId="5" fillId="0" borderId="0" xfId="0" applyNumberFormat="1" applyFont="1" applyFill="1" applyBorder="1" applyAlignment="1">
      <alignment shrinkToFit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0" fontId="8" fillId="0" borderId="0" xfId="65" applyFont="1">
      <alignment/>
      <protection/>
    </xf>
    <xf numFmtId="0" fontId="8" fillId="0" borderId="0" xfId="65" applyFont="1" applyBorder="1">
      <alignment/>
      <protection/>
    </xf>
    <xf numFmtId="0" fontId="8" fillId="0" borderId="0" xfId="65" applyFont="1" applyAlignment="1">
      <alignment horizontal="center" vertical="center"/>
      <protection/>
    </xf>
    <xf numFmtId="0" fontId="7" fillId="0" borderId="10" xfId="0" applyFont="1" applyFill="1" applyBorder="1" applyAlignment="1">
      <alignment horizontal="center"/>
    </xf>
    <xf numFmtId="0" fontId="7" fillId="0" borderId="0" xfId="65" applyFont="1" applyBorder="1">
      <alignment/>
      <protection/>
    </xf>
    <xf numFmtId="0" fontId="7" fillId="0" borderId="0" xfId="65" applyFont="1">
      <alignment/>
      <protection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3" fontId="12" fillId="0" borderId="11" xfId="42" applyNumberFormat="1" applyFont="1" applyBorder="1" applyAlignment="1">
      <alignment/>
    </xf>
    <xf numFmtId="0" fontId="13" fillId="0" borderId="11" xfId="0" applyFont="1" applyBorder="1" applyAlignment="1">
      <alignment/>
    </xf>
    <xf numFmtId="181" fontId="13" fillId="0" borderId="11" xfId="42" applyNumberFormat="1" applyFont="1" applyBorder="1" applyAlignment="1">
      <alignment/>
    </xf>
    <xf numFmtId="181" fontId="13" fillId="0" borderId="11" xfId="0" applyNumberFormat="1" applyFont="1" applyBorder="1" applyAlignment="1">
      <alignment/>
    </xf>
    <xf numFmtId="0" fontId="8" fillId="0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shrinkToFit="1"/>
    </xf>
    <xf numFmtId="0" fontId="8" fillId="32" borderId="11" xfId="0" applyFont="1" applyFill="1" applyBorder="1" applyAlignment="1">
      <alignment horizontal="left"/>
    </xf>
    <xf numFmtId="0" fontId="8" fillId="32" borderId="11" xfId="0" applyFont="1" applyFill="1" applyBorder="1" applyAlignment="1">
      <alignment horizontal="center" vertical="center" wrapText="1"/>
    </xf>
    <xf numFmtId="3" fontId="8" fillId="32" borderId="11" xfId="0" applyNumberFormat="1" applyFont="1" applyFill="1" applyBorder="1" applyAlignment="1">
      <alignment/>
    </xf>
    <xf numFmtId="3" fontId="8" fillId="32" borderId="11" xfId="42" applyNumberFormat="1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/>
    </xf>
    <xf numFmtId="0" fontId="8" fillId="32" borderId="15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/>
    </xf>
    <xf numFmtId="0" fontId="14" fillId="0" borderId="11" xfId="0" applyFont="1" applyBorder="1" applyAlignment="1">
      <alignment/>
    </xf>
    <xf numFmtId="181" fontId="14" fillId="0" borderId="11" xfId="42" applyNumberFormat="1" applyFont="1" applyBorder="1" applyAlignment="1">
      <alignment/>
    </xf>
    <xf numFmtId="181" fontId="14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center" shrinkToFit="1"/>
    </xf>
    <xf numFmtId="0" fontId="12" fillId="0" borderId="11" xfId="0" applyFont="1" applyFill="1" applyBorder="1" applyAlignment="1">
      <alignment vertical="center"/>
    </xf>
    <xf numFmtId="0" fontId="15" fillId="0" borderId="14" xfId="0" applyFont="1" applyBorder="1" applyAlignment="1">
      <alignment vertical="center"/>
    </xf>
    <xf numFmtId="3" fontId="7" fillId="0" borderId="11" xfId="42" applyNumberFormat="1" applyFont="1" applyBorder="1" applyAlignment="1">
      <alignment/>
    </xf>
    <xf numFmtId="0" fontId="15" fillId="0" borderId="11" xfId="0" applyFont="1" applyBorder="1" applyAlignment="1">
      <alignment/>
    </xf>
    <xf numFmtId="181" fontId="15" fillId="0" borderId="11" xfId="42" applyNumberFormat="1" applyFont="1" applyBorder="1" applyAlignment="1">
      <alignment/>
    </xf>
    <xf numFmtId="181" fontId="15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 shrinkToFit="1"/>
    </xf>
    <xf numFmtId="0" fontId="7" fillId="0" borderId="11" xfId="0" applyFont="1" applyFill="1" applyBorder="1" applyAlignment="1">
      <alignment vertical="center"/>
    </xf>
    <xf numFmtId="0" fontId="8" fillId="0" borderId="11" xfId="65" applyFont="1" applyBorder="1">
      <alignment/>
      <protection/>
    </xf>
    <xf numFmtId="0" fontId="13" fillId="0" borderId="14" xfId="0" applyFont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3" fontId="8" fillId="0" borderId="16" xfId="42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13" fillId="0" borderId="16" xfId="0" applyFont="1" applyBorder="1" applyAlignment="1">
      <alignment/>
    </xf>
    <xf numFmtId="181" fontId="13" fillId="0" borderId="16" xfId="42" applyNumberFormat="1" applyFont="1" applyBorder="1" applyAlignment="1">
      <alignment/>
    </xf>
    <xf numFmtId="181" fontId="13" fillId="0" borderId="16" xfId="0" applyNumberFormat="1" applyFont="1" applyBorder="1" applyAlignment="1">
      <alignment/>
    </xf>
    <xf numFmtId="0" fontId="13" fillId="0" borderId="17" xfId="0" applyFont="1" applyBorder="1" applyAlignment="1">
      <alignment/>
    </xf>
    <xf numFmtId="0" fontId="8" fillId="0" borderId="18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3" fillId="0" borderId="18" xfId="0" applyFont="1" applyBorder="1" applyAlignment="1">
      <alignment/>
    </xf>
    <xf numFmtId="181" fontId="13" fillId="0" borderId="18" xfId="42" applyNumberFormat="1" applyFont="1" applyBorder="1" applyAlignment="1">
      <alignment/>
    </xf>
    <xf numFmtId="181" fontId="13" fillId="0" borderId="18" xfId="0" applyNumberFormat="1" applyFont="1" applyBorder="1" applyAlignment="1">
      <alignment/>
    </xf>
    <xf numFmtId="0" fontId="8" fillId="0" borderId="11" xfId="65" applyFont="1" applyBorder="1" applyAlignment="1">
      <alignment horizontal="center"/>
      <protection/>
    </xf>
    <xf numFmtId="0" fontId="8" fillId="0" borderId="16" xfId="0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16" xfId="42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8" fillId="0" borderId="13" xfId="65" applyFont="1" applyBorder="1">
      <alignment/>
      <protection/>
    </xf>
    <xf numFmtId="0" fontId="8" fillId="0" borderId="13" xfId="65" applyFont="1" applyBorder="1" applyAlignment="1">
      <alignment horizontal="center"/>
      <protection/>
    </xf>
    <xf numFmtId="0" fontId="8" fillId="0" borderId="13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3" fontId="8" fillId="0" borderId="18" xfId="42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shrinkToFit="1"/>
    </xf>
    <xf numFmtId="0" fontId="8" fillId="0" borderId="16" xfId="0" applyFont="1" applyFill="1" applyBorder="1" applyAlignment="1">
      <alignment/>
    </xf>
    <xf numFmtId="0" fontId="8" fillId="0" borderId="18" xfId="0" applyFont="1" applyFill="1" applyBorder="1" applyAlignment="1">
      <alignment horizontal="center" shrinkToFit="1"/>
    </xf>
    <xf numFmtId="0" fontId="8" fillId="0" borderId="19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shrinkToFit="1"/>
    </xf>
    <xf numFmtId="3" fontId="8" fillId="0" borderId="11" xfId="42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/>
    </xf>
    <xf numFmtId="0" fontId="14" fillId="0" borderId="14" xfId="0" applyFont="1" applyBorder="1" applyAlignment="1">
      <alignment/>
    </xf>
    <xf numFmtId="9" fontId="8" fillId="0" borderId="11" xfId="0" applyNumberFormat="1" applyFont="1" applyFill="1" applyBorder="1" applyAlignment="1">
      <alignment horizontal="center" shrinkToFit="1"/>
    </xf>
    <xf numFmtId="0" fontId="8" fillId="0" borderId="10" xfId="0" applyFont="1" applyFill="1" applyBorder="1" applyAlignment="1">
      <alignment horizontal="center"/>
    </xf>
    <xf numFmtId="0" fontId="12" fillId="0" borderId="0" xfId="65" applyFont="1" applyAlignment="1">
      <alignment horizontal="right"/>
      <protection/>
    </xf>
    <xf numFmtId="0" fontId="8" fillId="0" borderId="0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8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/>
    </xf>
    <xf numFmtId="3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3" fontId="12" fillId="0" borderId="10" xfId="42" applyNumberFormat="1" applyFont="1" applyBorder="1" applyAlignment="1">
      <alignment/>
    </xf>
    <xf numFmtId="0" fontId="8" fillId="0" borderId="10" xfId="0" applyFont="1" applyBorder="1" applyAlignment="1">
      <alignment horizontal="center" shrinkToFit="1"/>
    </xf>
    <xf numFmtId="0" fontId="13" fillId="0" borderId="11" xfId="0" applyFont="1" applyBorder="1" applyAlignment="1">
      <alignment vertical="center"/>
    </xf>
    <xf numFmtId="0" fontId="12" fillId="0" borderId="11" xfId="65" applyFont="1" applyBorder="1" applyAlignment="1">
      <alignment horizontal="right"/>
      <protection/>
    </xf>
    <xf numFmtId="0" fontId="8" fillId="0" borderId="11" xfId="64" applyFont="1" applyFill="1" applyBorder="1" applyAlignment="1">
      <alignment vertical="center"/>
      <protection/>
    </xf>
    <xf numFmtId="0" fontId="3" fillId="0" borderId="15" xfId="0" applyFont="1" applyFill="1" applyBorder="1" applyAlignment="1">
      <alignment/>
    </xf>
    <xf numFmtId="3" fontId="8" fillId="0" borderId="11" xfId="42" applyNumberFormat="1" applyFont="1" applyBorder="1" applyAlignment="1">
      <alignment/>
    </xf>
    <xf numFmtId="181" fontId="8" fillId="0" borderId="16" xfId="42" applyNumberFormat="1" applyFont="1" applyBorder="1" applyAlignment="1">
      <alignment horizontal="center"/>
    </xf>
    <xf numFmtId="0" fontId="18" fillId="0" borderId="16" xfId="0" applyFont="1" applyBorder="1" applyAlignment="1" quotePrefix="1">
      <alignment/>
    </xf>
    <xf numFmtId="181" fontId="13" fillId="0" borderId="16" xfId="0" applyNumberFormat="1" applyFont="1" applyBorder="1" applyAlignment="1">
      <alignment horizontal="center"/>
    </xf>
    <xf numFmtId="181" fontId="13" fillId="0" borderId="18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 quotePrefix="1">
      <alignment horizontal="center"/>
    </xf>
    <xf numFmtId="3" fontId="5" fillId="32" borderId="0" xfId="42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8" fillId="0" borderId="16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8" fillId="0" borderId="0" xfId="65" applyFont="1" applyAlignment="1">
      <alignment horizontal="center"/>
      <protection/>
    </xf>
    <xf numFmtId="0" fontId="13" fillId="0" borderId="16" xfId="0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0" fontId="18" fillId="0" borderId="16" xfId="0" applyFont="1" applyBorder="1" applyAlignment="1" quotePrefix="1">
      <alignment horizontal="center"/>
    </xf>
    <xf numFmtId="0" fontId="20" fillId="0" borderId="14" xfId="0" applyFont="1" applyBorder="1" applyAlignment="1">
      <alignment/>
    </xf>
    <xf numFmtId="0" fontId="20" fillId="0" borderId="13" xfId="0" applyFont="1" applyFill="1" applyBorder="1" applyAlignment="1">
      <alignment vertical="center"/>
    </xf>
    <xf numFmtId="3" fontId="8" fillId="0" borderId="0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0" fontId="8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20" fillId="0" borderId="20" xfId="0" applyFont="1" applyBorder="1" applyAlignment="1" quotePrefix="1">
      <alignment horizontal="center"/>
    </xf>
    <xf numFmtId="0" fontId="8" fillId="0" borderId="20" xfId="0" applyFont="1" applyFill="1" applyBorder="1" applyAlignment="1">
      <alignment/>
    </xf>
    <xf numFmtId="181" fontId="13" fillId="0" borderId="2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 quotePrefix="1">
      <alignment horizontal="center"/>
    </xf>
    <xf numFmtId="181" fontId="13" fillId="0" borderId="0" xfId="0" applyNumberFormat="1" applyFont="1" applyBorder="1" applyAlignment="1">
      <alignment horizontal="center"/>
    </xf>
    <xf numFmtId="0" fontId="8" fillId="0" borderId="20" xfId="65" applyFont="1" applyBorder="1" applyAlignment="1">
      <alignment horizontal="center"/>
      <protection/>
    </xf>
    <xf numFmtId="0" fontId="8" fillId="0" borderId="0" xfId="65" applyFont="1" applyBorder="1" applyAlignment="1">
      <alignment horizontal="center"/>
      <protection/>
    </xf>
    <xf numFmtId="0" fontId="8" fillId="0" borderId="16" xfId="0" applyFont="1" applyBorder="1" applyAlignment="1" quotePrefix="1">
      <alignment horizontal="center"/>
    </xf>
    <xf numFmtId="0" fontId="7" fillId="0" borderId="18" xfId="0" applyFont="1" applyBorder="1" applyAlignment="1" quotePrefix="1">
      <alignment horizontal="center"/>
    </xf>
    <xf numFmtId="0" fontId="7" fillId="0" borderId="0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3" fontId="7" fillId="0" borderId="18" xfId="42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33" borderId="18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 vertical="center"/>
    </xf>
    <xf numFmtId="3" fontId="7" fillId="33" borderId="18" xfId="42" applyNumberFormat="1" applyFont="1" applyFill="1" applyBorder="1" applyAlignment="1">
      <alignment vertical="center"/>
    </xf>
    <xf numFmtId="3" fontId="7" fillId="33" borderId="18" xfId="0" applyNumberFormat="1" applyFont="1" applyFill="1" applyBorder="1" applyAlignment="1">
      <alignment/>
    </xf>
    <xf numFmtId="0" fontId="7" fillId="33" borderId="18" xfId="0" applyFont="1" applyFill="1" applyBorder="1" applyAlignment="1">
      <alignment/>
    </xf>
    <xf numFmtId="1" fontId="15" fillId="0" borderId="18" xfId="0" applyNumberFormat="1" applyFont="1" applyFill="1" applyBorder="1" applyAlignment="1" quotePrefix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3" fontId="7" fillId="0" borderId="20" xfId="42" applyNumberFormat="1" applyFont="1" applyFill="1" applyBorder="1" applyAlignment="1">
      <alignment vertical="center"/>
    </xf>
    <xf numFmtId="3" fontId="7" fillId="0" borderId="0" xfId="42" applyNumberFormat="1" applyFont="1" applyFill="1" applyBorder="1" applyAlignment="1">
      <alignment vertical="center"/>
    </xf>
    <xf numFmtId="3" fontId="7" fillId="0" borderId="18" xfId="42" applyNumberFormat="1" applyFont="1" applyBorder="1" applyAlignment="1">
      <alignment/>
    </xf>
    <xf numFmtId="0" fontId="14" fillId="0" borderId="21" xfId="0" applyFont="1" applyBorder="1" applyAlignment="1">
      <alignment vertic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181" fontId="14" fillId="0" borderId="10" xfId="42" applyNumberFormat="1" applyFont="1" applyBorder="1" applyAlignment="1">
      <alignment/>
    </xf>
    <xf numFmtId="181" fontId="14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 shrinkToFit="1"/>
    </xf>
    <xf numFmtId="16" fontId="7" fillId="33" borderId="18" xfId="0" applyNumberFormat="1" applyFont="1" applyFill="1" applyBorder="1" applyAlignment="1" quotePrefix="1">
      <alignment horizontal="center"/>
    </xf>
    <xf numFmtId="0" fontId="15" fillId="34" borderId="18" xfId="0" applyFont="1" applyFill="1" applyBorder="1" applyAlignment="1">
      <alignment horizontal="center" vertical="center"/>
    </xf>
    <xf numFmtId="3" fontId="7" fillId="34" borderId="18" xfId="42" applyNumberFormat="1" applyFont="1" applyFill="1" applyBorder="1" applyAlignment="1">
      <alignment vertical="center"/>
    </xf>
    <xf numFmtId="3" fontId="7" fillId="34" borderId="18" xfId="0" applyNumberFormat="1" applyFont="1" applyFill="1" applyBorder="1" applyAlignment="1">
      <alignment/>
    </xf>
    <xf numFmtId="0" fontId="7" fillId="34" borderId="18" xfId="0" applyFont="1" applyFill="1" applyBorder="1" applyAlignment="1">
      <alignment/>
    </xf>
    <xf numFmtId="16" fontId="7" fillId="34" borderId="18" xfId="0" applyNumberFormat="1" applyFont="1" applyFill="1" applyBorder="1" applyAlignment="1" quotePrefix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65" applyFont="1" applyBorder="1" applyAlignment="1">
      <alignment horizontal="center" vertical="center" wrapText="1"/>
      <protection/>
    </xf>
    <xf numFmtId="0" fontId="7" fillId="0" borderId="11" xfId="65" applyFont="1" applyBorder="1" applyAlignment="1">
      <alignment horizontal="center" vertical="center" wrapText="1"/>
      <protection/>
    </xf>
    <xf numFmtId="0" fontId="7" fillId="0" borderId="13" xfId="65" applyFont="1" applyBorder="1" applyAlignment="1">
      <alignment horizontal="center" vertical="center" wrapText="1"/>
      <protection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 shrinkToFit="1"/>
    </xf>
    <xf numFmtId="0" fontId="5" fillId="32" borderId="0" xfId="0" applyFont="1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 2" xfId="64"/>
    <cellStyle name="ปกติ_กลยุทธ 1.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9</xdr:row>
      <xdr:rowOff>142875</xdr:rowOff>
    </xdr:from>
    <xdr:to>
      <xdr:col>22</xdr:col>
      <xdr:colOff>190500</xdr:colOff>
      <xdr:row>9</xdr:row>
      <xdr:rowOff>152400</xdr:rowOff>
    </xdr:to>
    <xdr:sp>
      <xdr:nvSpPr>
        <xdr:cNvPr id="1" name="ลูกศรเชื่อมต่อแบบตรง 2"/>
        <xdr:cNvSpPr>
          <a:spLocks/>
        </xdr:cNvSpPr>
      </xdr:nvSpPr>
      <xdr:spPr>
        <a:xfrm flipV="1">
          <a:off x="9363075" y="3000375"/>
          <a:ext cx="27717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20</xdr:row>
      <xdr:rowOff>104775</xdr:rowOff>
    </xdr:from>
    <xdr:to>
      <xdr:col>22</xdr:col>
      <xdr:colOff>219075</xdr:colOff>
      <xdr:row>20</xdr:row>
      <xdr:rowOff>104775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9105900" y="6505575"/>
          <a:ext cx="37528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21</xdr:row>
      <xdr:rowOff>152400</xdr:rowOff>
    </xdr:from>
    <xdr:to>
      <xdr:col>22</xdr:col>
      <xdr:colOff>209550</xdr:colOff>
      <xdr:row>21</xdr:row>
      <xdr:rowOff>152400</xdr:rowOff>
    </xdr:to>
    <xdr:sp>
      <xdr:nvSpPr>
        <xdr:cNvPr id="2" name="ลูกศรเชื่อมต่อแบบตรง 3"/>
        <xdr:cNvSpPr>
          <a:spLocks/>
        </xdr:cNvSpPr>
      </xdr:nvSpPr>
      <xdr:spPr>
        <a:xfrm>
          <a:off x="9096375" y="6858000"/>
          <a:ext cx="37528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22</xdr:row>
      <xdr:rowOff>180975</xdr:rowOff>
    </xdr:from>
    <xdr:to>
      <xdr:col>22</xdr:col>
      <xdr:colOff>219075</xdr:colOff>
      <xdr:row>22</xdr:row>
      <xdr:rowOff>180975</xdr:rowOff>
    </xdr:to>
    <xdr:sp>
      <xdr:nvSpPr>
        <xdr:cNvPr id="3" name="ลูกศรเชื่อมต่อแบบตรง 4"/>
        <xdr:cNvSpPr>
          <a:spLocks/>
        </xdr:cNvSpPr>
      </xdr:nvSpPr>
      <xdr:spPr>
        <a:xfrm>
          <a:off x="9105900" y="7191375"/>
          <a:ext cx="37528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34</xdr:row>
      <xdr:rowOff>152400</xdr:rowOff>
    </xdr:from>
    <xdr:to>
      <xdr:col>22</xdr:col>
      <xdr:colOff>219075</xdr:colOff>
      <xdr:row>34</xdr:row>
      <xdr:rowOff>152400</xdr:rowOff>
    </xdr:to>
    <xdr:sp>
      <xdr:nvSpPr>
        <xdr:cNvPr id="4" name="ลูกศรเชื่อมต่อแบบตรง 6"/>
        <xdr:cNvSpPr>
          <a:spLocks/>
        </xdr:cNvSpPr>
      </xdr:nvSpPr>
      <xdr:spPr>
        <a:xfrm>
          <a:off x="9105900" y="10820400"/>
          <a:ext cx="37528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20</xdr:row>
      <xdr:rowOff>104775</xdr:rowOff>
    </xdr:from>
    <xdr:to>
      <xdr:col>22</xdr:col>
      <xdr:colOff>219075</xdr:colOff>
      <xdr:row>20</xdr:row>
      <xdr:rowOff>104775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9105900" y="6505575"/>
          <a:ext cx="37528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21</xdr:row>
      <xdr:rowOff>152400</xdr:rowOff>
    </xdr:from>
    <xdr:to>
      <xdr:col>22</xdr:col>
      <xdr:colOff>209550</xdr:colOff>
      <xdr:row>21</xdr:row>
      <xdr:rowOff>152400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9096375" y="6858000"/>
          <a:ext cx="37528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22</xdr:row>
      <xdr:rowOff>180975</xdr:rowOff>
    </xdr:from>
    <xdr:to>
      <xdr:col>22</xdr:col>
      <xdr:colOff>219075</xdr:colOff>
      <xdr:row>22</xdr:row>
      <xdr:rowOff>180975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9105900" y="7191375"/>
          <a:ext cx="37528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34</xdr:row>
      <xdr:rowOff>152400</xdr:rowOff>
    </xdr:from>
    <xdr:to>
      <xdr:col>22</xdr:col>
      <xdr:colOff>219075</xdr:colOff>
      <xdr:row>34</xdr:row>
      <xdr:rowOff>152400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9105900" y="10820400"/>
          <a:ext cx="37528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B14"/>
  <sheetViews>
    <sheetView view="pageLayout" zoomScaleNormal="85" workbookViewId="0" topLeftCell="A4">
      <selection activeCell="E10" sqref="E10"/>
    </sheetView>
  </sheetViews>
  <sheetFormatPr defaultColWidth="9.140625" defaultRowHeight="12.75"/>
  <cols>
    <col min="1" max="1" width="6.28125" style="40" customWidth="1"/>
    <col min="2" max="2" width="61.8515625" style="41" customWidth="1"/>
    <col min="3" max="3" width="2.28125" style="40" customWidth="1"/>
    <col min="4" max="5" width="8.00390625" style="40" customWidth="1"/>
    <col min="6" max="6" width="6.7109375" style="40" customWidth="1"/>
    <col min="7" max="8" width="8.00390625" style="40" customWidth="1"/>
    <col min="9" max="9" width="11.421875" style="40" customWidth="1"/>
    <col min="10" max="10" width="10.00390625" style="40" customWidth="1"/>
    <col min="11" max="11" width="9.28125" style="40" customWidth="1"/>
    <col min="12" max="23" width="3.57421875" style="40" customWidth="1"/>
    <col min="24" max="25" width="9.140625" style="40" customWidth="1"/>
    <col min="26" max="26" width="0.42578125" style="41" customWidth="1"/>
    <col min="27" max="28" width="9.140625" style="41" customWidth="1"/>
    <col min="29" max="16384" width="9.140625" style="40" customWidth="1"/>
  </cols>
  <sheetData>
    <row r="1" spans="1:28" s="5" customFormat="1" ht="30.75">
      <c r="A1" s="1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4"/>
      <c r="AA1" s="4"/>
      <c r="AB1" s="4"/>
    </row>
    <row r="2" spans="1:28" s="5" customFormat="1" ht="30.75">
      <c r="A2" s="1" t="s">
        <v>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3"/>
      <c r="Y2" s="3"/>
      <c r="Z2" s="4"/>
      <c r="AA2" s="4"/>
      <c r="AB2" s="4"/>
    </row>
    <row r="3" spans="7:28" s="8" customFormat="1" ht="29.25" customHeight="1">
      <c r="G3" s="14"/>
      <c r="H3" s="15"/>
      <c r="I3" s="16"/>
      <c r="J3" s="15"/>
      <c r="K3" s="15"/>
      <c r="L3" s="15"/>
      <c r="M3" s="36"/>
      <c r="N3" s="17"/>
      <c r="Q3" s="6"/>
      <c r="R3" s="35"/>
      <c r="U3" s="18"/>
      <c r="V3" s="25"/>
      <c r="Z3" s="9"/>
      <c r="AA3" s="9"/>
      <c r="AB3" s="9"/>
    </row>
    <row r="4" spans="1:28" s="8" customFormat="1" ht="29.25" customHeight="1">
      <c r="A4" s="135" t="s">
        <v>60</v>
      </c>
      <c r="G4" s="29"/>
      <c r="H4" s="20"/>
      <c r="I4" s="30"/>
      <c r="J4" s="30"/>
      <c r="K4" s="30"/>
      <c r="L4" s="30"/>
      <c r="M4" s="37"/>
      <c r="N4" s="38"/>
      <c r="Q4" s="6"/>
      <c r="R4" s="35"/>
      <c r="U4" s="39"/>
      <c r="W4" s="29"/>
      <c r="Z4" s="9"/>
      <c r="AA4" s="9"/>
      <c r="AB4" s="9"/>
    </row>
    <row r="5" spans="3:16" ht="7.5" customHeight="1"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28" s="45" customFormat="1" ht="24.75" customHeight="1">
      <c r="A6" s="214" t="s">
        <v>52</v>
      </c>
      <c r="B6" s="217" t="s">
        <v>58</v>
      </c>
      <c r="C6" s="43"/>
      <c r="D6" s="206" t="s">
        <v>9</v>
      </c>
      <c r="E6" s="207"/>
      <c r="F6" s="207"/>
      <c r="G6" s="207"/>
      <c r="H6" s="208"/>
      <c r="I6" s="206" t="s">
        <v>10</v>
      </c>
      <c r="J6" s="207"/>
      <c r="K6" s="208"/>
      <c r="L6" s="206" t="s">
        <v>11</v>
      </c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8"/>
      <c r="X6" s="43" t="s">
        <v>12</v>
      </c>
      <c r="Y6" s="209" t="s">
        <v>13</v>
      </c>
      <c r="Z6" s="44"/>
      <c r="AA6" s="44"/>
      <c r="AB6" s="44"/>
    </row>
    <row r="7" spans="1:28" s="45" customFormat="1" ht="24.75" customHeight="1">
      <c r="A7" s="215"/>
      <c r="B7" s="218"/>
      <c r="C7" s="46"/>
      <c r="D7" s="212" t="s">
        <v>14</v>
      </c>
      <c r="E7" s="212" t="s">
        <v>15</v>
      </c>
      <c r="F7" s="212" t="s">
        <v>16</v>
      </c>
      <c r="G7" s="47" t="s">
        <v>17</v>
      </c>
      <c r="H7" s="47"/>
      <c r="I7" s="212" t="s">
        <v>0</v>
      </c>
      <c r="J7" s="212" t="s">
        <v>18</v>
      </c>
      <c r="K7" s="43" t="s">
        <v>19</v>
      </c>
      <c r="L7" s="206" t="s">
        <v>55</v>
      </c>
      <c r="M7" s="207"/>
      <c r="N7" s="208"/>
      <c r="O7" s="206" t="s">
        <v>57</v>
      </c>
      <c r="P7" s="207"/>
      <c r="Q7" s="207"/>
      <c r="R7" s="207"/>
      <c r="S7" s="207"/>
      <c r="T7" s="207"/>
      <c r="U7" s="207"/>
      <c r="V7" s="207"/>
      <c r="W7" s="208"/>
      <c r="X7" s="46" t="s">
        <v>20</v>
      </c>
      <c r="Y7" s="210"/>
      <c r="Z7" s="44"/>
      <c r="AA7" s="44"/>
      <c r="AB7" s="44"/>
    </row>
    <row r="8" spans="1:28" s="45" customFormat="1" ht="24">
      <c r="A8" s="216"/>
      <c r="B8" s="219"/>
      <c r="C8" s="48"/>
      <c r="D8" s="213"/>
      <c r="E8" s="213"/>
      <c r="F8" s="213"/>
      <c r="G8" s="49" t="s">
        <v>0</v>
      </c>
      <c r="H8" s="49" t="s">
        <v>18</v>
      </c>
      <c r="I8" s="213"/>
      <c r="J8" s="213"/>
      <c r="K8" s="48" t="s">
        <v>21</v>
      </c>
      <c r="L8" s="50" t="s">
        <v>22</v>
      </c>
      <c r="M8" s="50" t="s">
        <v>23</v>
      </c>
      <c r="N8" s="50" t="s">
        <v>24</v>
      </c>
      <c r="O8" s="50" t="s">
        <v>25</v>
      </c>
      <c r="P8" s="50" t="s">
        <v>26</v>
      </c>
      <c r="Q8" s="50" t="s">
        <v>27</v>
      </c>
      <c r="R8" s="50" t="s">
        <v>28</v>
      </c>
      <c r="S8" s="50" t="s">
        <v>29</v>
      </c>
      <c r="T8" s="50" t="s">
        <v>30</v>
      </c>
      <c r="U8" s="50" t="s">
        <v>31</v>
      </c>
      <c r="V8" s="50" t="s">
        <v>32</v>
      </c>
      <c r="W8" s="50" t="s">
        <v>33</v>
      </c>
      <c r="X8" s="48"/>
      <c r="Y8" s="211"/>
      <c r="Z8" s="44"/>
      <c r="AA8" s="44"/>
      <c r="AB8" s="44"/>
    </row>
    <row r="9" spans="1:28" s="45" customFormat="1" ht="24">
      <c r="A9" s="110"/>
      <c r="B9" s="126" t="s">
        <v>60</v>
      </c>
      <c r="C9" s="120"/>
      <c r="D9" s="127"/>
      <c r="E9" s="128"/>
      <c r="F9" s="129"/>
      <c r="G9" s="129"/>
      <c r="H9" s="129"/>
      <c r="I9" s="130">
        <f>SUM(I10:I12)</f>
        <v>11041300</v>
      </c>
      <c r="J9" s="130">
        <f>SUM(J10:J12)</f>
        <v>1636440</v>
      </c>
      <c r="K9" s="130">
        <v>0</v>
      </c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31"/>
      <c r="Y9" s="124"/>
      <c r="Z9" s="125"/>
      <c r="AA9" s="44"/>
      <c r="AB9" s="44"/>
    </row>
    <row r="10" spans="1:28" s="45" customFormat="1" ht="24">
      <c r="A10" s="51"/>
      <c r="B10" s="134" t="s">
        <v>61</v>
      </c>
      <c r="C10" s="53"/>
      <c r="D10" s="54"/>
      <c r="E10" s="55"/>
      <c r="F10" s="54"/>
      <c r="G10" s="54"/>
      <c r="H10" s="54"/>
      <c r="I10" s="136">
        <v>6444400</v>
      </c>
      <c r="J10" s="136">
        <v>1558800</v>
      </c>
      <c r="K10" s="56"/>
      <c r="L10" s="57"/>
      <c r="M10" s="57"/>
      <c r="N10" s="57"/>
      <c r="O10" s="57"/>
      <c r="P10" s="58"/>
      <c r="Q10" s="58"/>
      <c r="R10" s="58"/>
      <c r="S10" s="58"/>
      <c r="T10" s="58"/>
      <c r="U10" s="58"/>
      <c r="V10" s="58"/>
      <c r="W10" s="59"/>
      <c r="X10" s="53" t="s">
        <v>31</v>
      </c>
      <c r="Y10" s="60"/>
      <c r="Z10" s="125"/>
      <c r="AA10" s="44"/>
      <c r="AB10" s="44"/>
    </row>
    <row r="11" spans="1:28" s="45" customFormat="1" ht="24">
      <c r="A11" s="51"/>
      <c r="B11" s="132" t="s">
        <v>62</v>
      </c>
      <c r="C11" s="46"/>
      <c r="D11" s="52"/>
      <c r="E11" s="52"/>
      <c r="F11" s="52"/>
      <c r="G11" s="52"/>
      <c r="H11" s="52"/>
      <c r="I11" s="136">
        <v>14000</v>
      </c>
      <c r="J11" s="136">
        <v>77640</v>
      </c>
      <c r="K11" s="56"/>
      <c r="L11" s="70"/>
      <c r="M11" s="70"/>
      <c r="N11" s="70"/>
      <c r="O11" s="70"/>
      <c r="P11" s="71"/>
      <c r="Q11" s="71"/>
      <c r="R11" s="71"/>
      <c r="S11" s="71"/>
      <c r="T11" s="71"/>
      <c r="U11" s="71"/>
      <c r="V11" s="71"/>
      <c r="W11" s="72"/>
      <c r="X11" s="73"/>
      <c r="Y11" s="74"/>
      <c r="Z11" s="125"/>
      <c r="AA11" s="44"/>
      <c r="AB11" s="44"/>
    </row>
    <row r="12" spans="1:28" ht="24">
      <c r="A12" s="133"/>
      <c r="B12" s="82" t="s">
        <v>63</v>
      </c>
      <c r="C12" s="82"/>
      <c r="D12" s="82"/>
      <c r="E12" s="82"/>
      <c r="F12" s="82"/>
      <c r="G12" s="82"/>
      <c r="H12" s="82"/>
      <c r="I12" s="136">
        <v>4582900</v>
      </c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40"/>
      <c r="AA12" s="40"/>
      <c r="AB12" s="40"/>
    </row>
    <row r="13" spans="1:28" ht="24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40"/>
      <c r="AA13" s="40"/>
      <c r="AB13" s="40"/>
    </row>
    <row r="14" spans="1:25" ht="24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</row>
  </sheetData>
  <sheetProtection/>
  <mergeCells count="13">
    <mergeCell ref="A6:A8"/>
    <mergeCell ref="J7:J8"/>
    <mergeCell ref="L7:N7"/>
    <mergeCell ref="O7:W7"/>
    <mergeCell ref="B6:B8"/>
    <mergeCell ref="D6:H6"/>
    <mergeCell ref="I6:K6"/>
    <mergeCell ref="L6:W6"/>
    <mergeCell ref="Y6:Y8"/>
    <mergeCell ref="D7:D8"/>
    <mergeCell ref="E7:E8"/>
    <mergeCell ref="F7:F8"/>
    <mergeCell ref="I7:I8"/>
  </mergeCells>
  <printOptions/>
  <pageMargins left="0.29" right="0.17" top="0.86" bottom="0.34" header="0.17" footer="0.2"/>
  <pageSetup horizontalDpi="600" verticalDpi="600" orientation="landscape" paperSize="9" scale="70" r:id="rId2"/>
  <headerFooter alignWithMargins="0">
    <oddFooter>&amp;C&amp;"TH SarabunPSK,Regular"&amp;14รายการบุคลากรภาครัฐ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C50"/>
  <sheetViews>
    <sheetView view="pageLayout" zoomScaleNormal="85" zoomScaleSheetLayoutView="90" workbookViewId="0" topLeftCell="A22">
      <selection activeCell="D48" sqref="D48:W48"/>
    </sheetView>
  </sheetViews>
  <sheetFormatPr defaultColWidth="9.140625" defaultRowHeight="12.75"/>
  <cols>
    <col min="1" max="1" width="6.57421875" style="40" customWidth="1"/>
    <col min="2" max="2" width="61.57421875" style="41" customWidth="1"/>
    <col min="3" max="3" width="2.28125" style="40" customWidth="1"/>
    <col min="4" max="4" width="8.00390625" style="152" customWidth="1"/>
    <col min="5" max="5" width="8.8515625" style="152" customWidth="1"/>
    <col min="6" max="6" width="5.57421875" style="152" customWidth="1"/>
    <col min="7" max="7" width="8.57421875" style="152" bestFit="1" customWidth="1"/>
    <col min="8" max="8" width="8.00390625" style="152" customWidth="1"/>
    <col min="9" max="10" width="10.28125" style="40" customWidth="1"/>
    <col min="11" max="11" width="6.140625" style="40" customWidth="1"/>
    <col min="12" max="12" width="4.28125" style="40" customWidth="1"/>
    <col min="13" max="13" width="4.57421875" style="40" customWidth="1"/>
    <col min="14" max="14" width="5.8515625" style="40" customWidth="1"/>
    <col min="15" max="17" width="4.57421875" style="40" customWidth="1"/>
    <col min="18" max="18" width="5.57421875" style="40" customWidth="1"/>
    <col min="19" max="19" width="5.7109375" style="40" customWidth="1"/>
    <col min="20" max="23" width="4.57421875" style="40" customWidth="1"/>
    <col min="24" max="24" width="10.140625" style="40" bestFit="1" customWidth="1"/>
    <col min="25" max="25" width="7.00390625" style="40" customWidth="1"/>
    <col min="26" max="26" width="0.42578125" style="41" customWidth="1"/>
    <col min="27" max="28" width="9.140625" style="41" customWidth="1"/>
    <col min="29" max="16384" width="9.140625" style="40" customWidth="1"/>
  </cols>
  <sheetData>
    <row r="1" spans="1:29" s="5" customFormat="1" ht="30.75">
      <c r="A1" s="227" t="s">
        <v>56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4"/>
      <c r="AB1" s="4"/>
      <c r="AC1" s="4"/>
    </row>
    <row r="2" spans="1:29" s="5" customFormat="1" ht="30.75">
      <c r="A2" s="227" t="s">
        <v>64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4"/>
      <c r="AB2" s="4"/>
      <c r="AC2" s="4"/>
    </row>
    <row r="3" spans="1:29" s="8" customFormat="1" ht="29.25" customHeight="1">
      <c r="A3" s="6" t="s">
        <v>51</v>
      </c>
      <c r="B3" s="6"/>
      <c r="C3" s="6"/>
      <c r="D3" s="142"/>
      <c r="E3" s="142"/>
      <c r="F3" s="142"/>
      <c r="G3" s="142"/>
      <c r="H3" s="142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AA3" s="9"/>
      <c r="AB3" s="9"/>
      <c r="AC3" s="9"/>
    </row>
    <row r="4" spans="1:29" s="12" customFormat="1" ht="12.75" customHeight="1">
      <c r="A4" s="10"/>
      <c r="B4" s="10"/>
      <c r="C4" s="10"/>
      <c r="D4" s="143"/>
      <c r="E4" s="143"/>
      <c r="F4" s="143"/>
      <c r="G4" s="143"/>
      <c r="H4" s="143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1"/>
      <c r="AA4" s="13"/>
      <c r="AB4" s="13"/>
      <c r="AC4" s="13"/>
    </row>
    <row r="5" spans="1:29" s="8" customFormat="1" ht="29.25" customHeight="1">
      <c r="A5" s="6" t="s">
        <v>1</v>
      </c>
      <c r="B5" s="6"/>
      <c r="C5" s="6"/>
      <c r="D5" s="142"/>
      <c r="E5" s="142"/>
      <c r="F5" s="142"/>
      <c r="G5" s="142"/>
      <c r="H5" s="142" t="s">
        <v>5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AA5" s="9"/>
      <c r="AB5" s="9"/>
      <c r="AC5" s="9"/>
    </row>
    <row r="6" spans="1:23" s="21" customFormat="1" ht="25.5" customHeight="1">
      <c r="A6" s="14" t="s">
        <v>2</v>
      </c>
      <c r="B6" s="15"/>
      <c r="C6" s="16"/>
      <c r="D6" s="144"/>
      <c r="E6" s="144"/>
      <c r="F6" s="144"/>
      <c r="G6" s="144"/>
      <c r="H6" s="141" t="s">
        <v>2</v>
      </c>
      <c r="I6" s="15"/>
      <c r="J6" s="16"/>
      <c r="K6" s="15"/>
      <c r="L6" s="15"/>
      <c r="M6" s="15"/>
      <c r="N6" s="15"/>
      <c r="O6" s="17"/>
      <c r="P6" s="18"/>
      <c r="Q6" s="19"/>
      <c r="R6" s="19"/>
      <c r="S6" s="19"/>
      <c r="T6" s="19"/>
      <c r="U6" s="19"/>
      <c r="V6" s="20"/>
      <c r="W6" s="16"/>
    </row>
    <row r="7" spans="1:24" s="21" customFormat="1" ht="25.5" customHeight="1">
      <c r="A7" s="22" t="s">
        <v>53</v>
      </c>
      <c r="B7" s="20"/>
      <c r="C7" s="16"/>
      <c r="D7" s="16"/>
      <c r="E7" s="25" t="s">
        <v>6</v>
      </c>
      <c r="F7" s="16">
        <v>77</v>
      </c>
      <c r="G7" s="23"/>
      <c r="H7" s="145" t="s">
        <v>38</v>
      </c>
      <c r="I7" s="20"/>
      <c r="J7" s="16"/>
      <c r="N7" s="23"/>
      <c r="O7" s="24"/>
      <c r="R7" s="19"/>
      <c r="S7" s="25"/>
      <c r="T7" s="224"/>
      <c r="U7" s="224"/>
      <c r="V7" s="224"/>
      <c r="W7" s="224"/>
      <c r="X7" s="26" t="s">
        <v>39</v>
      </c>
    </row>
    <row r="8" spans="1:24" s="21" customFormat="1" ht="25.5" customHeight="1">
      <c r="A8" s="14" t="s">
        <v>3</v>
      </c>
      <c r="B8" s="15"/>
      <c r="C8" s="16"/>
      <c r="D8" s="144"/>
      <c r="E8" s="146"/>
      <c r="F8" s="25"/>
      <c r="G8" s="144"/>
      <c r="H8" s="145" t="s">
        <v>43</v>
      </c>
      <c r="I8" s="20"/>
      <c r="J8" s="16"/>
      <c r="N8" s="23"/>
      <c r="O8" s="24"/>
      <c r="R8" s="19"/>
      <c r="S8" s="28"/>
      <c r="T8" s="224"/>
      <c r="U8" s="224"/>
      <c r="V8" s="224"/>
      <c r="W8" s="224"/>
      <c r="X8" s="26" t="s">
        <v>39</v>
      </c>
    </row>
    <row r="9" spans="1:24" s="21" customFormat="1" ht="25.5" customHeight="1">
      <c r="A9" s="29" t="s">
        <v>54</v>
      </c>
      <c r="B9" s="20"/>
      <c r="C9" s="30"/>
      <c r="D9" s="16"/>
      <c r="E9" s="25" t="s">
        <v>6</v>
      </c>
      <c r="F9" s="25">
        <v>85</v>
      </c>
      <c r="G9" s="30"/>
      <c r="H9" s="145" t="s">
        <v>44</v>
      </c>
      <c r="I9" s="20"/>
      <c r="J9" s="16"/>
      <c r="N9" s="23"/>
      <c r="O9" s="24"/>
      <c r="R9" s="19"/>
      <c r="S9" s="25"/>
      <c r="T9" s="224"/>
      <c r="U9" s="224"/>
      <c r="V9" s="224"/>
      <c r="W9" s="224"/>
      <c r="X9" s="26" t="s">
        <v>39</v>
      </c>
    </row>
    <row r="10" spans="1:23" s="21" customFormat="1" ht="25.5" customHeight="1">
      <c r="A10" s="14" t="s">
        <v>4</v>
      </c>
      <c r="B10" s="15"/>
      <c r="C10" s="16"/>
      <c r="D10" s="144"/>
      <c r="E10" s="25"/>
      <c r="F10" s="25"/>
      <c r="G10" s="144"/>
      <c r="H10" s="141" t="s">
        <v>3</v>
      </c>
      <c r="I10" s="15"/>
      <c r="J10" s="16"/>
      <c r="K10" s="15"/>
      <c r="L10" s="15"/>
      <c r="M10" s="15"/>
      <c r="N10" s="15"/>
      <c r="O10" s="17"/>
      <c r="R10" s="19"/>
      <c r="S10" s="31"/>
      <c r="V10" s="27"/>
      <c r="W10" s="17"/>
    </row>
    <row r="11" spans="1:23" s="21" customFormat="1" ht="25.5" customHeight="1">
      <c r="A11" s="29" t="s">
        <v>37</v>
      </c>
      <c r="B11" s="20"/>
      <c r="C11" s="30"/>
      <c r="D11" s="30"/>
      <c r="E11" s="25" t="s">
        <v>6</v>
      </c>
      <c r="F11" s="25">
        <v>84</v>
      </c>
      <c r="G11" s="15" t="s">
        <v>40</v>
      </c>
      <c r="H11" s="15"/>
      <c r="I11" s="20"/>
      <c r="J11" s="30"/>
      <c r="N11" s="30"/>
      <c r="O11" s="17"/>
      <c r="S11" s="26"/>
      <c r="U11" s="18" t="s">
        <v>6</v>
      </c>
      <c r="W11" s="18">
        <v>90</v>
      </c>
    </row>
    <row r="12" spans="1:23" s="13" customFormat="1" ht="25.5" customHeight="1">
      <c r="A12" s="32"/>
      <c r="B12" s="33"/>
      <c r="C12" s="34"/>
      <c r="D12" s="34"/>
      <c r="E12" s="34"/>
      <c r="F12" s="34"/>
      <c r="G12" s="122"/>
      <c r="H12" s="141" t="s">
        <v>4</v>
      </c>
      <c r="I12" s="15"/>
      <c r="J12" s="16"/>
      <c r="K12" s="15"/>
      <c r="L12" s="15"/>
      <c r="M12" s="15"/>
      <c r="N12" s="15"/>
      <c r="O12" s="17"/>
      <c r="R12" s="32"/>
      <c r="S12" s="31"/>
      <c r="V12" s="18"/>
      <c r="W12" s="25"/>
    </row>
    <row r="13" spans="4:29" s="8" customFormat="1" ht="29.25" customHeight="1">
      <c r="D13" s="7"/>
      <c r="E13" s="7"/>
      <c r="F13" s="7"/>
      <c r="G13" s="15" t="s">
        <v>41</v>
      </c>
      <c r="H13" s="15"/>
      <c r="I13" s="15"/>
      <c r="J13" s="15"/>
      <c r="K13" s="15"/>
      <c r="L13" s="30"/>
      <c r="M13" s="30"/>
      <c r="N13" s="21"/>
      <c r="O13" s="17"/>
      <c r="R13" s="6"/>
      <c r="S13" s="35"/>
      <c r="U13" s="18" t="s">
        <v>6</v>
      </c>
      <c r="W13" s="25">
        <v>85</v>
      </c>
      <c r="AA13" s="9"/>
      <c r="AB13" s="9"/>
      <c r="AC13" s="9"/>
    </row>
    <row r="14" spans="4:29" s="8" customFormat="1" ht="29.25" customHeight="1">
      <c r="D14" s="7"/>
      <c r="E14" s="7"/>
      <c r="F14" s="7"/>
      <c r="G14" s="7"/>
      <c r="H14" s="141" t="s">
        <v>7</v>
      </c>
      <c r="I14" s="15"/>
      <c r="J14" s="16"/>
      <c r="K14" s="15"/>
      <c r="L14" s="15"/>
      <c r="M14" s="15"/>
      <c r="N14" s="36"/>
      <c r="O14" s="17"/>
      <c r="R14" s="6"/>
      <c r="S14" s="35"/>
      <c r="V14" s="18"/>
      <c r="W14" s="25"/>
      <c r="AA14" s="9"/>
      <c r="AB14" s="9"/>
      <c r="AC14" s="9"/>
    </row>
    <row r="15" spans="4:29" s="8" customFormat="1" ht="29.25" customHeight="1">
      <c r="D15" s="7"/>
      <c r="E15" s="7"/>
      <c r="F15" s="7"/>
      <c r="G15" s="231" t="s">
        <v>42</v>
      </c>
      <c r="H15" s="231"/>
      <c r="I15" s="231"/>
      <c r="J15" s="231"/>
      <c r="K15" s="231"/>
      <c r="L15" s="231"/>
      <c r="M15" s="231"/>
      <c r="N15" s="231"/>
      <c r="O15" s="231"/>
      <c r="P15" s="231"/>
      <c r="R15" s="6"/>
      <c r="S15" s="35"/>
      <c r="V15" s="39"/>
      <c r="X15" s="29" t="s">
        <v>8</v>
      </c>
      <c r="AA15" s="9"/>
      <c r="AB15" s="9"/>
      <c r="AC15" s="9"/>
    </row>
    <row r="16" spans="3:16" ht="7.5" customHeight="1"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28" s="45" customFormat="1" ht="24.75" customHeight="1">
      <c r="A17" s="214" t="s">
        <v>52</v>
      </c>
      <c r="B17" s="217" t="s">
        <v>34</v>
      </c>
      <c r="C17" s="43"/>
      <c r="D17" s="206" t="s">
        <v>9</v>
      </c>
      <c r="E17" s="207"/>
      <c r="F17" s="207"/>
      <c r="G17" s="207"/>
      <c r="H17" s="208"/>
      <c r="I17" s="206" t="s">
        <v>10</v>
      </c>
      <c r="J17" s="207"/>
      <c r="K17" s="208"/>
      <c r="L17" s="206" t="s">
        <v>11</v>
      </c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8"/>
      <c r="X17" s="43" t="s">
        <v>12</v>
      </c>
      <c r="Y17" s="228" t="s">
        <v>13</v>
      </c>
      <c r="Z17" s="44"/>
      <c r="AA17" s="44"/>
      <c r="AB17" s="44"/>
    </row>
    <row r="18" spans="1:28" s="45" customFormat="1" ht="24.75" customHeight="1">
      <c r="A18" s="215"/>
      <c r="B18" s="218"/>
      <c r="C18" s="46"/>
      <c r="D18" s="212" t="s">
        <v>14</v>
      </c>
      <c r="E18" s="212" t="s">
        <v>15</v>
      </c>
      <c r="F18" s="212" t="s">
        <v>16</v>
      </c>
      <c r="G18" s="225" t="s">
        <v>17</v>
      </c>
      <c r="H18" s="226"/>
      <c r="I18" s="212" t="s">
        <v>0</v>
      </c>
      <c r="J18" s="212" t="s">
        <v>18</v>
      </c>
      <c r="K18" s="43" t="s">
        <v>19</v>
      </c>
      <c r="L18" s="206" t="s">
        <v>55</v>
      </c>
      <c r="M18" s="207"/>
      <c r="N18" s="208"/>
      <c r="O18" s="206" t="s">
        <v>57</v>
      </c>
      <c r="P18" s="207"/>
      <c r="Q18" s="207"/>
      <c r="R18" s="207"/>
      <c r="S18" s="207"/>
      <c r="T18" s="207"/>
      <c r="U18" s="207"/>
      <c r="V18" s="207"/>
      <c r="W18" s="208"/>
      <c r="X18" s="46" t="s">
        <v>20</v>
      </c>
      <c r="Y18" s="229"/>
      <c r="Z18" s="44"/>
      <c r="AA18" s="44"/>
      <c r="AB18" s="44"/>
    </row>
    <row r="19" spans="1:28" s="45" customFormat="1" ht="24">
      <c r="A19" s="220"/>
      <c r="B19" s="219"/>
      <c r="C19" s="48"/>
      <c r="D19" s="213"/>
      <c r="E19" s="213"/>
      <c r="F19" s="213"/>
      <c r="G19" s="49" t="s">
        <v>0</v>
      </c>
      <c r="H19" s="49" t="s">
        <v>18</v>
      </c>
      <c r="I19" s="213"/>
      <c r="J19" s="213"/>
      <c r="K19" s="48" t="s">
        <v>21</v>
      </c>
      <c r="L19" s="50" t="s">
        <v>22</v>
      </c>
      <c r="M19" s="50" t="s">
        <v>23</v>
      </c>
      <c r="N19" s="50" t="s">
        <v>24</v>
      </c>
      <c r="O19" s="50" t="s">
        <v>25</v>
      </c>
      <c r="P19" s="50" t="s">
        <v>26</v>
      </c>
      <c r="Q19" s="50" t="s">
        <v>27</v>
      </c>
      <c r="R19" s="50" t="s">
        <v>28</v>
      </c>
      <c r="S19" s="50" t="s">
        <v>29</v>
      </c>
      <c r="T19" s="50" t="s">
        <v>30</v>
      </c>
      <c r="U19" s="50" t="s">
        <v>31</v>
      </c>
      <c r="V19" s="50" t="s">
        <v>32</v>
      </c>
      <c r="W19" s="50" t="s">
        <v>33</v>
      </c>
      <c r="X19" s="48"/>
      <c r="Y19" s="230"/>
      <c r="Z19" s="44"/>
      <c r="AA19" s="44"/>
      <c r="AB19" s="44"/>
    </row>
    <row r="20" spans="1:28" s="45" customFormat="1" ht="24">
      <c r="A20" s="51"/>
      <c r="B20" s="52" t="s">
        <v>59</v>
      </c>
      <c r="C20" s="53"/>
      <c r="D20" s="54"/>
      <c r="E20" s="54"/>
      <c r="F20" s="54"/>
      <c r="G20" s="54"/>
      <c r="H20" s="54"/>
      <c r="I20" s="56">
        <f>SUM(I21:I23)</f>
        <v>800000</v>
      </c>
      <c r="J20" s="56">
        <v>0</v>
      </c>
      <c r="K20" s="56">
        <v>0</v>
      </c>
      <c r="L20" s="57"/>
      <c r="M20" s="57"/>
      <c r="N20" s="57"/>
      <c r="O20" s="57"/>
      <c r="P20" s="58"/>
      <c r="Q20" s="58"/>
      <c r="R20" s="58"/>
      <c r="S20" s="58"/>
      <c r="T20" s="58"/>
      <c r="U20" s="58"/>
      <c r="V20" s="58"/>
      <c r="W20" s="59"/>
      <c r="X20" s="53"/>
      <c r="Y20" s="60"/>
      <c r="Z20" s="61"/>
      <c r="AA20" s="44"/>
      <c r="AB20" s="44"/>
    </row>
    <row r="21" spans="1:28" s="45" customFormat="1" ht="24">
      <c r="A21" s="51"/>
      <c r="B21" s="62" t="s">
        <v>45</v>
      </c>
      <c r="C21" s="63"/>
      <c r="D21" s="63"/>
      <c r="E21" s="63"/>
      <c r="F21" s="63"/>
      <c r="G21" s="63"/>
      <c r="H21" s="63"/>
      <c r="I21" s="64">
        <v>300000</v>
      </c>
      <c r="J21" s="65"/>
      <c r="K21" s="64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3"/>
      <c r="Y21" s="67"/>
      <c r="Z21" s="61"/>
      <c r="AA21" s="44"/>
      <c r="AB21" s="44"/>
    </row>
    <row r="22" spans="1:28" s="45" customFormat="1" ht="24">
      <c r="A22" s="51"/>
      <c r="B22" s="62" t="s">
        <v>46</v>
      </c>
      <c r="C22" s="63"/>
      <c r="D22" s="63"/>
      <c r="E22" s="63"/>
      <c r="F22" s="63"/>
      <c r="G22" s="63"/>
      <c r="H22" s="63"/>
      <c r="I22" s="64">
        <v>300000</v>
      </c>
      <c r="J22" s="64"/>
      <c r="K22" s="64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7"/>
      <c r="Z22" s="61"/>
      <c r="AA22" s="44"/>
      <c r="AB22" s="44"/>
    </row>
    <row r="23" spans="1:28" s="45" customFormat="1" ht="24">
      <c r="A23" s="51"/>
      <c r="B23" s="62" t="s">
        <v>47</v>
      </c>
      <c r="C23" s="63"/>
      <c r="D23" s="63"/>
      <c r="E23" s="63"/>
      <c r="F23" s="63"/>
      <c r="G23" s="63"/>
      <c r="H23" s="63"/>
      <c r="I23" s="64">
        <v>200000</v>
      </c>
      <c r="J23" s="64"/>
      <c r="K23" s="64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8"/>
      <c r="Y23" s="67"/>
      <c r="Z23" s="61"/>
      <c r="AA23" s="44"/>
      <c r="AB23" s="44"/>
    </row>
    <row r="24" spans="1:28" s="45" customFormat="1" ht="24">
      <c r="A24" s="110"/>
      <c r="B24" s="194" t="s">
        <v>48</v>
      </c>
      <c r="C24" s="195"/>
      <c r="D24" s="196"/>
      <c r="E24" s="196"/>
      <c r="F24" s="196"/>
      <c r="G24" s="196"/>
      <c r="H24" s="196"/>
      <c r="I24" s="130">
        <f>I25</f>
        <v>91000</v>
      </c>
      <c r="J24" s="130">
        <v>0</v>
      </c>
      <c r="K24" s="130">
        <v>0</v>
      </c>
      <c r="L24" s="123"/>
      <c r="M24" s="123"/>
      <c r="N24" s="123"/>
      <c r="O24" s="123"/>
      <c r="P24" s="197"/>
      <c r="Q24" s="197"/>
      <c r="R24" s="197"/>
      <c r="S24" s="197"/>
      <c r="T24" s="197"/>
      <c r="U24" s="197"/>
      <c r="V24" s="197"/>
      <c r="W24" s="198"/>
      <c r="X24" s="199"/>
      <c r="Y24" s="74"/>
      <c r="Z24" s="61"/>
      <c r="AA24" s="44"/>
      <c r="AB24" s="44"/>
    </row>
    <row r="25" spans="1:28" s="45" customFormat="1" ht="24">
      <c r="A25" s="51"/>
      <c r="B25" s="75" t="s">
        <v>65</v>
      </c>
      <c r="C25" s="46"/>
      <c r="D25" s="148"/>
      <c r="E25" s="148"/>
      <c r="F25" s="148"/>
      <c r="G25" s="148"/>
      <c r="H25" s="148"/>
      <c r="I25" s="76">
        <f>SUM(I26,I28)</f>
        <v>91000</v>
      </c>
      <c r="J25" s="76">
        <v>0</v>
      </c>
      <c r="K25" s="76">
        <v>0</v>
      </c>
      <c r="L25" s="77"/>
      <c r="M25" s="77"/>
      <c r="N25" s="77"/>
      <c r="O25" s="77"/>
      <c r="P25" s="78"/>
      <c r="Q25" s="78"/>
      <c r="R25" s="78"/>
      <c r="S25" s="78"/>
      <c r="T25" s="78"/>
      <c r="U25" s="78"/>
      <c r="V25" s="78"/>
      <c r="W25" s="79"/>
      <c r="X25" s="80"/>
      <c r="Y25" s="81"/>
      <c r="Z25" s="61"/>
      <c r="AA25" s="44"/>
      <c r="AB25" s="44"/>
    </row>
    <row r="26" spans="1:28" s="45" customFormat="1" ht="24">
      <c r="A26" s="97">
        <v>1</v>
      </c>
      <c r="B26" s="83" t="s">
        <v>66</v>
      </c>
      <c r="C26" s="84" t="s">
        <v>35</v>
      </c>
      <c r="D26" s="85" t="s">
        <v>67</v>
      </c>
      <c r="E26" s="85"/>
      <c r="F26" s="85"/>
      <c r="G26" s="137"/>
      <c r="H26" s="85"/>
      <c r="I26" s="99">
        <v>41000</v>
      </c>
      <c r="J26" s="86"/>
      <c r="K26" s="87"/>
      <c r="L26" s="88"/>
      <c r="M26" s="88"/>
      <c r="N26" s="173" t="s">
        <v>68</v>
      </c>
      <c r="O26" s="88"/>
      <c r="P26" s="89"/>
      <c r="Q26" s="89"/>
      <c r="R26" s="89"/>
      <c r="S26" s="89"/>
      <c r="T26" s="89"/>
      <c r="U26" s="89"/>
      <c r="V26" s="89"/>
      <c r="W26" s="90"/>
      <c r="X26" s="139" t="s">
        <v>69</v>
      </c>
      <c r="Y26" s="90"/>
      <c r="Z26" s="61"/>
      <c r="AA26" s="44"/>
      <c r="AB26" s="44"/>
    </row>
    <row r="27" spans="1:28" s="45" customFormat="1" ht="24">
      <c r="A27" s="97"/>
      <c r="B27" s="91"/>
      <c r="C27" s="176" t="s">
        <v>36</v>
      </c>
      <c r="D27" s="190"/>
      <c r="E27" s="93"/>
      <c r="F27" s="93"/>
      <c r="G27" s="93"/>
      <c r="H27" s="93"/>
      <c r="I27" s="193"/>
      <c r="J27" s="221"/>
      <c r="K27" s="222"/>
      <c r="L27" s="222"/>
      <c r="M27" s="223"/>
      <c r="N27" s="174"/>
      <c r="O27" s="94"/>
      <c r="P27" s="95"/>
      <c r="Q27" s="95"/>
      <c r="R27" s="95"/>
      <c r="S27" s="95"/>
      <c r="T27" s="95"/>
      <c r="U27" s="95"/>
      <c r="V27" s="95"/>
      <c r="W27" s="96"/>
      <c r="X27" s="140" t="s">
        <v>70</v>
      </c>
      <c r="Y27" s="96"/>
      <c r="Z27" s="61"/>
      <c r="AA27" s="44"/>
      <c r="AB27" s="44"/>
    </row>
    <row r="28" spans="1:28" s="45" customFormat="1" ht="24">
      <c r="A28" s="97">
        <v>2</v>
      </c>
      <c r="B28" s="83" t="s">
        <v>71</v>
      </c>
      <c r="C28" s="84" t="s">
        <v>35</v>
      </c>
      <c r="D28" s="149" t="s">
        <v>67</v>
      </c>
      <c r="E28" s="150"/>
      <c r="F28" s="98"/>
      <c r="G28" s="98"/>
      <c r="H28" s="98"/>
      <c r="I28" s="99">
        <v>50000</v>
      </c>
      <c r="J28" s="100"/>
      <c r="K28" s="101"/>
      <c r="L28" s="89"/>
      <c r="M28" s="102"/>
      <c r="N28" s="173" t="s">
        <v>68</v>
      </c>
      <c r="O28" s="102"/>
      <c r="P28" s="102"/>
      <c r="Q28" s="102"/>
      <c r="R28" s="102"/>
      <c r="S28" s="102"/>
      <c r="T28" s="102"/>
      <c r="U28" s="102"/>
      <c r="V28" s="102"/>
      <c r="W28" s="102"/>
      <c r="X28" s="139" t="s">
        <v>69</v>
      </c>
      <c r="Y28" s="102"/>
      <c r="Z28" s="61"/>
      <c r="AA28" s="44"/>
      <c r="AB28" s="44"/>
    </row>
    <row r="29" spans="1:28" s="45" customFormat="1" ht="24">
      <c r="A29" s="104"/>
      <c r="B29" s="105"/>
      <c r="C29" s="176" t="s">
        <v>36</v>
      </c>
      <c r="D29" s="187"/>
      <c r="E29" s="151"/>
      <c r="F29" s="106"/>
      <c r="G29" s="106"/>
      <c r="H29" s="106"/>
      <c r="I29" s="178"/>
      <c r="J29" s="221"/>
      <c r="K29" s="222"/>
      <c r="L29" s="222"/>
      <c r="M29" s="223"/>
      <c r="N29" s="174"/>
      <c r="O29" s="109"/>
      <c r="P29" s="109"/>
      <c r="Q29" s="109"/>
      <c r="R29" s="109"/>
      <c r="S29" s="109"/>
      <c r="T29" s="109"/>
      <c r="U29" s="109"/>
      <c r="V29" s="109"/>
      <c r="W29" s="109"/>
      <c r="X29" s="140" t="s">
        <v>70</v>
      </c>
      <c r="Y29" s="109"/>
      <c r="Z29" s="61"/>
      <c r="AA29" s="44"/>
      <c r="AB29" s="44"/>
    </row>
    <row r="30" spans="1:28" s="45" customFormat="1" ht="24">
      <c r="A30" s="171"/>
      <c r="B30" s="160"/>
      <c r="C30" s="161"/>
      <c r="D30" s="188"/>
      <c r="E30" s="163"/>
      <c r="F30" s="162"/>
      <c r="G30" s="162"/>
      <c r="H30" s="162"/>
      <c r="I30" s="191"/>
      <c r="J30" s="159"/>
      <c r="K30" s="159"/>
      <c r="L30" s="159"/>
      <c r="M30" s="159"/>
      <c r="N30" s="164"/>
      <c r="O30" s="165"/>
      <c r="P30" s="165"/>
      <c r="Q30" s="165"/>
      <c r="R30" s="165"/>
      <c r="S30" s="165"/>
      <c r="T30" s="165"/>
      <c r="U30" s="165"/>
      <c r="V30" s="165"/>
      <c r="W30" s="165"/>
      <c r="X30" s="166"/>
      <c r="Y30" s="165"/>
      <c r="Z30" s="125"/>
      <c r="AA30" s="44"/>
      <c r="AB30" s="44"/>
    </row>
    <row r="31" spans="1:28" s="45" customFormat="1" ht="24">
      <c r="A31" s="172"/>
      <c r="B31" s="175" t="s">
        <v>103</v>
      </c>
      <c r="C31" s="122"/>
      <c r="D31" s="189"/>
      <c r="E31" s="168"/>
      <c r="F31" s="167"/>
      <c r="G31" s="167"/>
      <c r="H31" s="167"/>
      <c r="I31" s="192"/>
      <c r="J31" s="158"/>
      <c r="K31" s="158"/>
      <c r="L31" s="158"/>
      <c r="M31" s="158"/>
      <c r="N31" s="169"/>
      <c r="O31" s="13"/>
      <c r="P31" s="13"/>
      <c r="Q31" s="13"/>
      <c r="R31" s="13"/>
      <c r="S31" s="13"/>
      <c r="T31" s="13"/>
      <c r="U31" s="13"/>
      <c r="V31" s="13"/>
      <c r="W31" s="13"/>
      <c r="X31" s="170"/>
      <c r="Y31" s="13"/>
      <c r="Z31" s="125"/>
      <c r="AA31" s="44"/>
      <c r="AB31" s="44"/>
    </row>
    <row r="32" spans="1:28" s="45" customFormat="1" ht="24">
      <c r="A32" s="172"/>
      <c r="B32" s="175"/>
      <c r="C32" s="122"/>
      <c r="D32" s="189"/>
      <c r="E32" s="168"/>
      <c r="F32" s="167"/>
      <c r="G32" s="167"/>
      <c r="H32" s="167"/>
      <c r="I32" s="192"/>
      <c r="J32" s="158"/>
      <c r="K32" s="158"/>
      <c r="L32" s="158"/>
      <c r="M32" s="158"/>
      <c r="N32" s="169"/>
      <c r="O32" s="13"/>
      <c r="P32" s="13"/>
      <c r="Q32" s="13"/>
      <c r="R32" s="13"/>
      <c r="S32" s="13"/>
      <c r="T32" s="13"/>
      <c r="U32" s="13"/>
      <c r="V32" s="13"/>
      <c r="W32" s="13"/>
      <c r="X32" s="170"/>
      <c r="Y32" s="13"/>
      <c r="Z32" s="125"/>
      <c r="AA32" s="44"/>
      <c r="AB32" s="44"/>
    </row>
    <row r="33" spans="1:28" s="45" customFormat="1" ht="24">
      <c r="A33" s="51"/>
      <c r="B33" s="114"/>
      <c r="C33" s="53"/>
      <c r="D33" s="115"/>
      <c r="E33" s="115"/>
      <c r="F33" s="115"/>
      <c r="G33" s="115"/>
      <c r="H33" s="115"/>
      <c r="I33" s="116"/>
      <c r="J33" s="116"/>
      <c r="K33" s="11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53"/>
      <c r="Y33" s="67"/>
      <c r="Z33" s="61"/>
      <c r="AA33" s="44"/>
      <c r="AB33" s="44"/>
    </row>
    <row r="34" spans="1:28" s="45" customFormat="1" ht="24">
      <c r="A34" s="51"/>
      <c r="B34" s="118" t="s">
        <v>49</v>
      </c>
      <c r="C34" s="69"/>
      <c r="D34" s="147"/>
      <c r="E34" s="147"/>
      <c r="F34" s="147"/>
      <c r="G34" s="147"/>
      <c r="H34" s="147"/>
      <c r="I34" s="56">
        <f>I35</f>
        <v>4582900</v>
      </c>
      <c r="J34" s="56">
        <v>0</v>
      </c>
      <c r="K34" s="56">
        <v>0</v>
      </c>
      <c r="L34" s="52"/>
      <c r="M34" s="52"/>
      <c r="N34" s="52"/>
      <c r="O34" s="52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61"/>
      <c r="AA34" s="44"/>
      <c r="AB34" s="44"/>
    </row>
    <row r="35" spans="1:28" s="45" customFormat="1" ht="24">
      <c r="A35" s="97">
        <v>1</v>
      </c>
      <c r="B35" s="83" t="s">
        <v>72</v>
      </c>
      <c r="C35" s="84" t="s">
        <v>35</v>
      </c>
      <c r="D35" s="111"/>
      <c r="E35" s="111"/>
      <c r="F35" s="111"/>
      <c r="G35" s="111"/>
      <c r="H35" s="111"/>
      <c r="I35" s="100">
        <v>4582900</v>
      </c>
      <c r="J35" s="100"/>
      <c r="K35" s="101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61"/>
      <c r="AA35" s="44"/>
      <c r="AB35" s="44"/>
    </row>
    <row r="36" spans="1:28" s="45" customFormat="1" ht="24">
      <c r="A36" s="97"/>
      <c r="B36" s="91"/>
      <c r="C36" s="92" t="s">
        <v>36</v>
      </c>
      <c r="D36" s="113"/>
      <c r="E36" s="113"/>
      <c r="F36" s="113"/>
      <c r="G36" s="113"/>
      <c r="H36" s="113"/>
      <c r="I36" s="107"/>
      <c r="J36" s="107"/>
      <c r="K36" s="108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61"/>
      <c r="AA36" s="44"/>
      <c r="AB36" s="44"/>
    </row>
    <row r="37" spans="1:28" s="45" customFormat="1" ht="24">
      <c r="A37" s="51"/>
      <c r="B37" s="114"/>
      <c r="C37" s="53"/>
      <c r="D37" s="115"/>
      <c r="E37" s="119"/>
      <c r="F37" s="115"/>
      <c r="G37" s="115"/>
      <c r="H37" s="115"/>
      <c r="I37" s="116"/>
      <c r="J37" s="116"/>
      <c r="K37" s="11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120"/>
      <c r="Y37" s="120"/>
      <c r="Z37" s="61"/>
      <c r="AA37" s="44"/>
      <c r="AB37" s="44"/>
    </row>
    <row r="38" spans="1:26" s="44" customFormat="1" ht="24">
      <c r="A38" s="51"/>
      <c r="B38" s="118" t="s">
        <v>50</v>
      </c>
      <c r="C38" s="69"/>
      <c r="D38" s="147"/>
      <c r="E38" s="147"/>
      <c r="F38" s="147"/>
      <c r="G38" s="147"/>
      <c r="H38" s="147"/>
      <c r="I38" s="56">
        <f>SUM(I39,I41,I43,I45,I47)</f>
        <v>832000</v>
      </c>
      <c r="J38" s="56">
        <f>SUM(J39,J41,J43,J45,J47,)</f>
        <v>813000</v>
      </c>
      <c r="K38" s="56">
        <v>0</v>
      </c>
      <c r="L38" s="52"/>
      <c r="M38" s="52"/>
      <c r="N38" s="52"/>
      <c r="O38" s="52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61"/>
    </row>
    <row r="39" spans="1:25" s="41" customFormat="1" ht="24">
      <c r="A39" s="97">
        <v>1</v>
      </c>
      <c r="B39" s="83" t="s">
        <v>93</v>
      </c>
      <c r="C39" s="84" t="s">
        <v>35</v>
      </c>
      <c r="D39" s="154" t="s">
        <v>77</v>
      </c>
      <c r="E39" s="153" t="s">
        <v>78</v>
      </c>
      <c r="F39" s="153" t="s">
        <v>79</v>
      </c>
      <c r="G39" s="153"/>
      <c r="H39" s="153"/>
      <c r="I39" s="99">
        <v>416000</v>
      </c>
      <c r="J39" s="100"/>
      <c r="K39" s="101"/>
      <c r="L39" s="89"/>
      <c r="M39" s="102"/>
      <c r="N39" s="102"/>
      <c r="O39" s="102"/>
      <c r="P39" s="102"/>
      <c r="Q39" s="138" t="s">
        <v>80</v>
      </c>
      <c r="R39" s="102"/>
      <c r="S39" s="102"/>
      <c r="T39" s="102"/>
      <c r="U39" s="102"/>
      <c r="V39" s="102"/>
      <c r="W39" s="102"/>
      <c r="X39" s="139" t="s">
        <v>81</v>
      </c>
      <c r="Y39" s="102"/>
    </row>
    <row r="40" spans="1:25" ht="26.25" customHeight="1">
      <c r="A40" s="97"/>
      <c r="B40" s="105" t="s">
        <v>94</v>
      </c>
      <c r="C40" s="176" t="s">
        <v>36</v>
      </c>
      <c r="D40" s="177"/>
      <c r="E40" s="177"/>
      <c r="F40" s="177"/>
      <c r="G40" s="177"/>
      <c r="H40" s="177"/>
      <c r="I40" s="178"/>
      <c r="J40" s="178"/>
      <c r="K40" s="179"/>
      <c r="L40" s="180"/>
      <c r="M40" s="180"/>
      <c r="N40" s="180"/>
      <c r="O40" s="180"/>
      <c r="P40" s="180"/>
      <c r="Q40" s="180"/>
      <c r="R40" s="180"/>
      <c r="S40" s="109"/>
      <c r="T40" s="109"/>
      <c r="U40" s="109"/>
      <c r="V40" s="109"/>
      <c r="W40" s="109"/>
      <c r="X40" s="140" t="s">
        <v>82</v>
      </c>
      <c r="Y40" s="109"/>
    </row>
    <row r="41" spans="1:25" ht="24">
      <c r="A41" s="97">
        <v>2</v>
      </c>
      <c r="B41" s="156" t="s">
        <v>95</v>
      </c>
      <c r="C41" s="84" t="s">
        <v>35</v>
      </c>
      <c r="D41" s="154" t="s">
        <v>91</v>
      </c>
      <c r="E41" s="153" t="s">
        <v>78</v>
      </c>
      <c r="F41" s="153" t="s">
        <v>79</v>
      </c>
      <c r="G41" s="153"/>
      <c r="H41" s="153"/>
      <c r="I41" s="99">
        <v>416000</v>
      </c>
      <c r="J41" s="100"/>
      <c r="K41" s="101"/>
      <c r="L41" s="89"/>
      <c r="M41" s="102"/>
      <c r="N41" s="155" t="s">
        <v>83</v>
      </c>
      <c r="O41" s="102"/>
      <c r="P41" s="102"/>
      <c r="Q41" s="102"/>
      <c r="R41" s="102"/>
      <c r="S41" s="102"/>
      <c r="T41" s="102"/>
      <c r="U41" s="102"/>
      <c r="V41" s="102"/>
      <c r="W41" s="102"/>
      <c r="X41" s="139" t="s">
        <v>81</v>
      </c>
      <c r="Y41" s="102"/>
    </row>
    <row r="42" spans="1:25" ht="26.25" customHeight="1">
      <c r="A42" s="97"/>
      <c r="B42" s="157" t="s">
        <v>92</v>
      </c>
      <c r="C42" s="176" t="s">
        <v>36</v>
      </c>
      <c r="D42" s="177"/>
      <c r="E42" s="177"/>
      <c r="F42" s="177"/>
      <c r="G42" s="177"/>
      <c r="H42" s="177"/>
      <c r="I42" s="178"/>
      <c r="J42" s="178"/>
      <c r="K42" s="179"/>
      <c r="L42" s="180"/>
      <c r="M42" s="180"/>
      <c r="N42" s="176"/>
      <c r="O42" s="180"/>
      <c r="P42" s="180"/>
      <c r="Q42" s="180"/>
      <c r="R42" s="180"/>
      <c r="S42" s="180"/>
      <c r="T42" s="180"/>
      <c r="U42" s="180"/>
      <c r="V42" s="180"/>
      <c r="W42" s="180"/>
      <c r="X42" s="140" t="s">
        <v>82</v>
      </c>
      <c r="Y42" s="109"/>
    </row>
    <row r="43" spans="1:25" ht="24">
      <c r="A43" s="97">
        <v>3</v>
      </c>
      <c r="B43" s="83" t="s">
        <v>96</v>
      </c>
      <c r="C43" s="84" t="s">
        <v>35</v>
      </c>
      <c r="D43" s="154" t="s">
        <v>98</v>
      </c>
      <c r="E43" s="153" t="s">
        <v>78</v>
      </c>
      <c r="F43" s="153" t="s">
        <v>79</v>
      </c>
      <c r="G43" s="153"/>
      <c r="H43" s="153"/>
      <c r="I43" s="99"/>
      <c r="J43" s="100">
        <v>624000</v>
      </c>
      <c r="K43" s="101"/>
      <c r="L43" s="89"/>
      <c r="M43" s="102"/>
      <c r="N43" s="138"/>
      <c r="O43" s="102"/>
      <c r="P43" s="102"/>
      <c r="Q43" s="102"/>
      <c r="R43" s="102"/>
      <c r="S43" s="155" t="s">
        <v>84</v>
      </c>
      <c r="T43" s="102"/>
      <c r="U43" s="102"/>
      <c r="V43" s="102"/>
      <c r="W43" s="102"/>
      <c r="X43" s="139" t="s">
        <v>81</v>
      </c>
      <c r="Y43" s="102"/>
    </row>
    <row r="44" spans="1:25" ht="27" customHeight="1">
      <c r="A44" s="97"/>
      <c r="B44" s="105" t="s">
        <v>97</v>
      </c>
      <c r="C44" s="176" t="s">
        <v>36</v>
      </c>
      <c r="D44" s="177"/>
      <c r="E44" s="186"/>
      <c r="F44" s="177"/>
      <c r="G44" s="177"/>
      <c r="H44" s="177"/>
      <c r="I44" s="178"/>
      <c r="J44" s="178"/>
      <c r="K44" s="179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40" t="s">
        <v>82</v>
      </c>
      <c r="Y44" s="109"/>
    </row>
    <row r="45" spans="1:25" ht="24">
      <c r="A45" s="97">
        <v>4</v>
      </c>
      <c r="B45" s="83" t="s">
        <v>73</v>
      </c>
      <c r="C45" s="84" t="s">
        <v>35</v>
      </c>
      <c r="D45" s="154" t="s">
        <v>85</v>
      </c>
      <c r="E45" s="153" t="s">
        <v>78</v>
      </c>
      <c r="F45" s="153" t="s">
        <v>86</v>
      </c>
      <c r="G45" s="153"/>
      <c r="H45" s="153"/>
      <c r="I45" s="99"/>
      <c r="J45" s="100">
        <v>50000</v>
      </c>
      <c r="K45" s="101"/>
      <c r="L45" s="89"/>
      <c r="M45" s="102"/>
      <c r="N45" s="155">
        <v>16</v>
      </c>
      <c r="O45" s="102"/>
      <c r="P45" s="102"/>
      <c r="Q45" s="102"/>
      <c r="R45" s="102"/>
      <c r="S45" s="102"/>
      <c r="T45" s="102"/>
      <c r="U45" s="102"/>
      <c r="V45" s="102"/>
      <c r="W45" s="102"/>
      <c r="X45" s="139" t="s">
        <v>81</v>
      </c>
      <c r="Y45" s="139"/>
    </row>
    <row r="46" spans="1:25" ht="26.25" customHeight="1">
      <c r="A46" s="97"/>
      <c r="B46" s="105" t="s">
        <v>74</v>
      </c>
      <c r="C46" s="176" t="s">
        <v>36</v>
      </c>
      <c r="D46" s="177"/>
      <c r="E46" s="177"/>
      <c r="F46" s="177"/>
      <c r="G46" s="177"/>
      <c r="H46" s="177"/>
      <c r="I46" s="178"/>
      <c r="J46" s="178"/>
      <c r="K46" s="179"/>
      <c r="L46" s="180"/>
      <c r="M46" s="180"/>
      <c r="N46" s="176"/>
      <c r="O46" s="180"/>
      <c r="P46" s="180"/>
      <c r="Q46" s="180"/>
      <c r="R46" s="180"/>
      <c r="S46" s="180"/>
      <c r="T46" s="180"/>
      <c r="U46" s="180"/>
      <c r="V46" s="180"/>
      <c r="W46" s="180"/>
      <c r="X46" s="140" t="s">
        <v>82</v>
      </c>
      <c r="Y46" s="140"/>
    </row>
    <row r="47" spans="1:25" ht="24">
      <c r="A47" s="97">
        <v>5</v>
      </c>
      <c r="B47" s="83" t="s">
        <v>75</v>
      </c>
      <c r="C47" s="84" t="s">
        <v>35</v>
      </c>
      <c r="D47" s="154" t="s">
        <v>87</v>
      </c>
      <c r="E47" s="153" t="s">
        <v>78</v>
      </c>
      <c r="F47" s="153" t="s">
        <v>89</v>
      </c>
      <c r="G47" s="153"/>
      <c r="H47" s="153"/>
      <c r="I47" s="99"/>
      <c r="J47" s="100">
        <v>139000</v>
      </c>
      <c r="K47" s="101"/>
      <c r="L47" s="89"/>
      <c r="M47" s="102"/>
      <c r="N47" s="102"/>
      <c r="O47" s="138" t="s">
        <v>88</v>
      </c>
      <c r="P47" s="102"/>
      <c r="Q47" s="102"/>
      <c r="R47" s="102"/>
      <c r="S47" s="102"/>
      <c r="T47" s="102"/>
      <c r="U47" s="102"/>
      <c r="V47" s="102"/>
      <c r="W47" s="102"/>
      <c r="X47" s="139" t="s">
        <v>81</v>
      </c>
      <c r="Y47" s="102"/>
    </row>
    <row r="48" spans="1:25" ht="28.5" customHeight="1">
      <c r="A48" s="104"/>
      <c r="B48" s="105" t="s">
        <v>76</v>
      </c>
      <c r="C48" s="181" t="s">
        <v>36</v>
      </c>
      <c r="D48" s="201"/>
      <c r="E48" s="201"/>
      <c r="F48" s="201"/>
      <c r="G48" s="201"/>
      <c r="H48" s="201"/>
      <c r="I48" s="202"/>
      <c r="J48" s="202"/>
      <c r="K48" s="203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5"/>
      <c r="W48" s="204"/>
      <c r="X48" s="140" t="s">
        <v>90</v>
      </c>
      <c r="Y48" s="109"/>
    </row>
    <row r="49" spans="1:28" ht="24">
      <c r="A49" s="121"/>
      <c r="Z49" s="40"/>
      <c r="AA49" s="40"/>
      <c r="AB49" s="40"/>
    </row>
    <row r="50" spans="26:28" ht="24">
      <c r="Z50" s="40"/>
      <c r="AA50" s="40"/>
      <c r="AB50" s="40"/>
    </row>
  </sheetData>
  <sheetProtection/>
  <mergeCells count="22">
    <mergeCell ref="A1:Z1"/>
    <mergeCell ref="A2:Z2"/>
    <mergeCell ref="Y17:Y19"/>
    <mergeCell ref="D18:D19"/>
    <mergeCell ref="E18:E19"/>
    <mergeCell ref="F18:F19"/>
    <mergeCell ref="G15:P15"/>
    <mergeCell ref="A17:A19"/>
    <mergeCell ref="T7:W7"/>
    <mergeCell ref="T8:W8"/>
    <mergeCell ref="T9:W9"/>
    <mergeCell ref="G18:H18"/>
    <mergeCell ref="I17:K17"/>
    <mergeCell ref="L17:W17"/>
    <mergeCell ref="L18:N18"/>
    <mergeCell ref="O18:W18"/>
    <mergeCell ref="I18:I19"/>
    <mergeCell ref="J18:J19"/>
    <mergeCell ref="B17:B19"/>
    <mergeCell ref="D17:H17"/>
    <mergeCell ref="J27:M27"/>
    <mergeCell ref="J29:M29"/>
  </mergeCells>
  <printOptions/>
  <pageMargins left="0.1968503937007874" right="0.15748031496062992" top="0.8661417322834646" bottom="0.35433070866141736" header="0.15748031496062992" footer="0.1968503937007874"/>
  <pageSetup horizontalDpi="600" verticalDpi="600" orientation="landscape" paperSize="9" scale="69" r:id="rId2"/>
  <headerFooter alignWithMargins="0">
    <oddFooter>&amp;C&amp;"TH SarabunIT๙,ธรรมดา"&amp;14ผลผลิต  :  ผู้สำเร็จการศึกษาด้านวิทยาศาสตร์และเทคโนโลยี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C50"/>
  <sheetViews>
    <sheetView tabSelected="1" view="pageLayout" zoomScaleNormal="85" zoomScaleSheetLayoutView="90" workbookViewId="0" topLeftCell="B22">
      <selection activeCell="E49" sqref="E49"/>
    </sheetView>
  </sheetViews>
  <sheetFormatPr defaultColWidth="9.140625" defaultRowHeight="12.75"/>
  <cols>
    <col min="1" max="1" width="6.57421875" style="40" customWidth="1"/>
    <col min="2" max="2" width="61.57421875" style="41" customWidth="1"/>
    <col min="3" max="3" width="2.28125" style="40" customWidth="1"/>
    <col min="4" max="4" width="8.00390625" style="152" customWidth="1"/>
    <col min="5" max="5" width="8.8515625" style="152" customWidth="1"/>
    <col min="6" max="6" width="5.57421875" style="152" customWidth="1"/>
    <col min="7" max="7" width="8.57421875" style="152" bestFit="1" customWidth="1"/>
    <col min="8" max="8" width="8.00390625" style="152" customWidth="1"/>
    <col min="9" max="10" width="10.28125" style="40" customWidth="1"/>
    <col min="11" max="11" width="6.140625" style="40" customWidth="1"/>
    <col min="12" max="12" width="4.28125" style="40" customWidth="1"/>
    <col min="13" max="13" width="4.57421875" style="40" customWidth="1"/>
    <col min="14" max="14" width="5.8515625" style="40" customWidth="1"/>
    <col min="15" max="17" width="4.57421875" style="40" customWidth="1"/>
    <col min="18" max="18" width="5.57421875" style="40" customWidth="1"/>
    <col min="19" max="19" width="5.7109375" style="40" customWidth="1"/>
    <col min="20" max="23" width="4.57421875" style="40" customWidth="1"/>
    <col min="24" max="24" width="10.140625" style="40" bestFit="1" customWidth="1"/>
    <col min="25" max="25" width="7.00390625" style="40" customWidth="1"/>
    <col min="26" max="26" width="0.42578125" style="41" customWidth="1"/>
    <col min="27" max="28" width="9.140625" style="41" customWidth="1"/>
    <col min="29" max="16384" width="9.140625" style="40" customWidth="1"/>
  </cols>
  <sheetData>
    <row r="1" spans="1:29" s="5" customFormat="1" ht="30.75">
      <c r="A1" s="227" t="s">
        <v>56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4"/>
      <c r="AB1" s="4"/>
      <c r="AC1" s="4"/>
    </row>
    <row r="2" spans="1:29" s="5" customFormat="1" ht="30.75">
      <c r="A2" s="227" t="s">
        <v>64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4"/>
      <c r="AB2" s="4"/>
      <c r="AC2" s="4"/>
    </row>
    <row r="3" spans="1:29" s="8" customFormat="1" ht="29.25" customHeight="1">
      <c r="A3" s="6" t="s">
        <v>51</v>
      </c>
      <c r="B3" s="6"/>
      <c r="C3" s="6"/>
      <c r="D3" s="142"/>
      <c r="E3" s="142"/>
      <c r="F3" s="142"/>
      <c r="G3" s="142"/>
      <c r="H3" s="142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AA3" s="9"/>
      <c r="AB3" s="9"/>
      <c r="AC3" s="9"/>
    </row>
    <row r="4" spans="1:29" s="12" customFormat="1" ht="12.75" customHeight="1">
      <c r="A4" s="10"/>
      <c r="B4" s="10"/>
      <c r="C4" s="10"/>
      <c r="D4" s="143"/>
      <c r="E4" s="143"/>
      <c r="F4" s="143"/>
      <c r="G4" s="143"/>
      <c r="H4" s="143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1"/>
      <c r="AA4" s="13"/>
      <c r="AB4" s="13"/>
      <c r="AC4" s="13"/>
    </row>
    <row r="5" spans="1:29" s="8" customFormat="1" ht="29.25" customHeight="1">
      <c r="A5" s="6" t="s">
        <v>1</v>
      </c>
      <c r="B5" s="6"/>
      <c r="C5" s="6"/>
      <c r="D5" s="142"/>
      <c r="E5" s="142"/>
      <c r="F5" s="142"/>
      <c r="G5" s="142"/>
      <c r="H5" s="142" t="s">
        <v>5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AA5" s="9"/>
      <c r="AB5" s="9"/>
      <c r="AC5" s="9"/>
    </row>
    <row r="6" spans="1:23" s="21" customFormat="1" ht="25.5" customHeight="1">
      <c r="A6" s="14" t="s">
        <v>2</v>
      </c>
      <c r="B6" s="15"/>
      <c r="C6" s="16"/>
      <c r="D6" s="144"/>
      <c r="E6" s="144"/>
      <c r="F6" s="144"/>
      <c r="G6" s="144"/>
      <c r="H6" s="141" t="s">
        <v>2</v>
      </c>
      <c r="I6" s="15"/>
      <c r="J6" s="16"/>
      <c r="K6" s="15"/>
      <c r="L6" s="15"/>
      <c r="M6" s="15"/>
      <c r="N6" s="15"/>
      <c r="O6" s="17"/>
      <c r="P6" s="18"/>
      <c r="Q6" s="19"/>
      <c r="R6" s="19"/>
      <c r="S6" s="19"/>
      <c r="T6" s="19"/>
      <c r="U6" s="19"/>
      <c r="V6" s="20"/>
      <c r="W6" s="16"/>
    </row>
    <row r="7" spans="1:24" s="21" customFormat="1" ht="25.5" customHeight="1">
      <c r="A7" s="22" t="s">
        <v>53</v>
      </c>
      <c r="B7" s="20"/>
      <c r="C7" s="16"/>
      <c r="D7" s="16"/>
      <c r="E7" s="25" t="s">
        <v>6</v>
      </c>
      <c r="F7" s="16">
        <v>77</v>
      </c>
      <c r="G7" s="23"/>
      <c r="H7" s="145" t="s">
        <v>38</v>
      </c>
      <c r="I7" s="20"/>
      <c r="J7" s="16"/>
      <c r="N7" s="23"/>
      <c r="O7" s="24"/>
      <c r="R7" s="19"/>
      <c r="S7" s="25"/>
      <c r="T7" s="224"/>
      <c r="U7" s="224"/>
      <c r="V7" s="224"/>
      <c r="W7" s="224"/>
      <c r="X7" s="26" t="s">
        <v>39</v>
      </c>
    </row>
    <row r="8" spans="1:24" s="21" customFormat="1" ht="25.5" customHeight="1">
      <c r="A8" s="14" t="s">
        <v>3</v>
      </c>
      <c r="B8" s="15"/>
      <c r="C8" s="16"/>
      <c r="D8" s="144"/>
      <c r="E8" s="146"/>
      <c r="F8" s="25"/>
      <c r="G8" s="144"/>
      <c r="H8" s="145" t="s">
        <v>43</v>
      </c>
      <c r="I8" s="20"/>
      <c r="J8" s="16"/>
      <c r="N8" s="23"/>
      <c r="O8" s="24"/>
      <c r="R8" s="19"/>
      <c r="S8" s="28"/>
      <c r="T8" s="224"/>
      <c r="U8" s="224"/>
      <c r="V8" s="224"/>
      <c r="W8" s="224"/>
      <c r="X8" s="26" t="s">
        <v>39</v>
      </c>
    </row>
    <row r="9" spans="1:24" s="21" customFormat="1" ht="25.5" customHeight="1">
      <c r="A9" s="29" t="s">
        <v>54</v>
      </c>
      <c r="B9" s="20"/>
      <c r="C9" s="30"/>
      <c r="D9" s="16"/>
      <c r="E9" s="25" t="s">
        <v>6</v>
      </c>
      <c r="F9" s="25">
        <v>85</v>
      </c>
      <c r="G9" s="30"/>
      <c r="H9" s="145" t="s">
        <v>44</v>
      </c>
      <c r="I9" s="20"/>
      <c r="J9" s="16"/>
      <c r="N9" s="23"/>
      <c r="O9" s="24"/>
      <c r="R9" s="19"/>
      <c r="S9" s="25"/>
      <c r="T9" s="224"/>
      <c r="U9" s="224"/>
      <c r="V9" s="224"/>
      <c r="W9" s="224"/>
      <c r="X9" s="26" t="s">
        <v>39</v>
      </c>
    </row>
    <row r="10" spans="1:23" s="21" customFormat="1" ht="25.5" customHeight="1">
      <c r="A10" s="14" t="s">
        <v>4</v>
      </c>
      <c r="B10" s="15"/>
      <c r="C10" s="16"/>
      <c r="D10" s="144"/>
      <c r="E10" s="25"/>
      <c r="F10" s="25"/>
      <c r="G10" s="144"/>
      <c r="H10" s="141" t="s">
        <v>3</v>
      </c>
      <c r="I10" s="15"/>
      <c r="J10" s="16"/>
      <c r="K10" s="15"/>
      <c r="L10" s="15"/>
      <c r="M10" s="15"/>
      <c r="N10" s="15"/>
      <c r="O10" s="17"/>
      <c r="R10" s="19"/>
      <c r="S10" s="31"/>
      <c r="V10" s="27"/>
      <c r="W10" s="17"/>
    </row>
    <row r="11" spans="1:23" s="21" customFormat="1" ht="25.5" customHeight="1">
      <c r="A11" s="29" t="s">
        <v>37</v>
      </c>
      <c r="B11" s="20"/>
      <c r="C11" s="30"/>
      <c r="D11" s="30"/>
      <c r="E11" s="25" t="s">
        <v>6</v>
      </c>
      <c r="F11" s="25">
        <v>84</v>
      </c>
      <c r="G11" s="15" t="s">
        <v>40</v>
      </c>
      <c r="H11" s="15"/>
      <c r="I11" s="20"/>
      <c r="J11" s="30"/>
      <c r="N11" s="30"/>
      <c r="O11" s="17"/>
      <c r="S11" s="26"/>
      <c r="U11" s="18" t="s">
        <v>6</v>
      </c>
      <c r="W11" s="18">
        <v>90</v>
      </c>
    </row>
    <row r="12" spans="1:23" s="13" customFormat="1" ht="25.5" customHeight="1">
      <c r="A12" s="32"/>
      <c r="B12" s="33"/>
      <c r="C12" s="34"/>
      <c r="D12" s="34"/>
      <c r="E12" s="34"/>
      <c r="F12" s="34"/>
      <c r="G12" s="122"/>
      <c r="H12" s="141" t="s">
        <v>4</v>
      </c>
      <c r="I12" s="15"/>
      <c r="J12" s="16"/>
      <c r="K12" s="15"/>
      <c r="L12" s="15"/>
      <c r="M12" s="15"/>
      <c r="N12" s="15"/>
      <c r="O12" s="17"/>
      <c r="R12" s="32"/>
      <c r="S12" s="31"/>
      <c r="V12" s="18"/>
      <c r="W12" s="25"/>
    </row>
    <row r="13" spans="4:29" s="8" customFormat="1" ht="29.25" customHeight="1">
      <c r="D13" s="7"/>
      <c r="E13" s="7"/>
      <c r="F13" s="7"/>
      <c r="G13" s="15" t="s">
        <v>41</v>
      </c>
      <c r="H13" s="15"/>
      <c r="I13" s="15"/>
      <c r="J13" s="15"/>
      <c r="K13" s="15"/>
      <c r="L13" s="30"/>
      <c r="M13" s="30"/>
      <c r="N13" s="21"/>
      <c r="O13" s="17"/>
      <c r="R13" s="6"/>
      <c r="S13" s="35"/>
      <c r="U13" s="18" t="s">
        <v>6</v>
      </c>
      <c r="W13" s="25">
        <v>85</v>
      </c>
      <c r="AA13" s="9"/>
      <c r="AB13" s="9"/>
      <c r="AC13" s="9"/>
    </row>
    <row r="14" spans="4:29" s="8" customFormat="1" ht="29.25" customHeight="1">
      <c r="D14" s="7"/>
      <c r="E14" s="7"/>
      <c r="F14" s="7"/>
      <c r="G14" s="7"/>
      <c r="H14" s="141" t="s">
        <v>7</v>
      </c>
      <c r="I14" s="15"/>
      <c r="J14" s="16"/>
      <c r="K14" s="15"/>
      <c r="L14" s="15"/>
      <c r="M14" s="15"/>
      <c r="N14" s="36"/>
      <c r="O14" s="17"/>
      <c r="R14" s="6"/>
      <c r="S14" s="35"/>
      <c r="V14" s="18"/>
      <c r="W14" s="25"/>
      <c r="AA14" s="9"/>
      <c r="AB14" s="9"/>
      <c r="AC14" s="9"/>
    </row>
    <row r="15" spans="4:29" s="8" customFormat="1" ht="29.25" customHeight="1">
      <c r="D15" s="7"/>
      <c r="E15" s="7"/>
      <c r="F15" s="7"/>
      <c r="G15" s="231" t="s">
        <v>42</v>
      </c>
      <c r="H15" s="231"/>
      <c r="I15" s="231"/>
      <c r="J15" s="231"/>
      <c r="K15" s="231"/>
      <c r="L15" s="231"/>
      <c r="M15" s="231"/>
      <c r="N15" s="231"/>
      <c r="O15" s="231"/>
      <c r="P15" s="231"/>
      <c r="R15" s="6"/>
      <c r="S15" s="35"/>
      <c r="V15" s="39"/>
      <c r="X15" s="29" t="s">
        <v>8</v>
      </c>
      <c r="AA15" s="9"/>
      <c r="AB15" s="9"/>
      <c r="AC15" s="9"/>
    </row>
    <row r="16" spans="3:16" ht="7.5" customHeight="1"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28" s="45" customFormat="1" ht="24.75" customHeight="1">
      <c r="A17" s="214" t="s">
        <v>52</v>
      </c>
      <c r="B17" s="217" t="s">
        <v>34</v>
      </c>
      <c r="C17" s="43"/>
      <c r="D17" s="206" t="s">
        <v>9</v>
      </c>
      <c r="E17" s="207"/>
      <c r="F17" s="207"/>
      <c r="G17" s="207"/>
      <c r="H17" s="208"/>
      <c r="I17" s="206" t="s">
        <v>10</v>
      </c>
      <c r="J17" s="207"/>
      <c r="K17" s="208"/>
      <c r="L17" s="206" t="s">
        <v>11</v>
      </c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8"/>
      <c r="X17" s="43" t="s">
        <v>12</v>
      </c>
      <c r="Y17" s="228" t="s">
        <v>13</v>
      </c>
      <c r="Z17" s="44"/>
      <c r="AA17" s="44"/>
      <c r="AB17" s="44"/>
    </row>
    <row r="18" spans="1:28" s="45" customFormat="1" ht="24.75" customHeight="1">
      <c r="A18" s="215"/>
      <c r="B18" s="218"/>
      <c r="C18" s="46"/>
      <c r="D18" s="212" t="s">
        <v>14</v>
      </c>
      <c r="E18" s="212" t="s">
        <v>15</v>
      </c>
      <c r="F18" s="212" t="s">
        <v>16</v>
      </c>
      <c r="G18" s="225" t="s">
        <v>17</v>
      </c>
      <c r="H18" s="226"/>
      <c r="I18" s="212" t="s">
        <v>0</v>
      </c>
      <c r="J18" s="212" t="s">
        <v>18</v>
      </c>
      <c r="K18" s="43" t="s">
        <v>19</v>
      </c>
      <c r="L18" s="206" t="s">
        <v>55</v>
      </c>
      <c r="M18" s="207"/>
      <c r="N18" s="208"/>
      <c r="O18" s="206" t="s">
        <v>57</v>
      </c>
      <c r="P18" s="207"/>
      <c r="Q18" s="207"/>
      <c r="R18" s="207"/>
      <c r="S18" s="207"/>
      <c r="T18" s="207"/>
      <c r="U18" s="207"/>
      <c r="V18" s="207"/>
      <c r="W18" s="208"/>
      <c r="X18" s="46" t="s">
        <v>20</v>
      </c>
      <c r="Y18" s="229"/>
      <c r="Z18" s="44"/>
      <c r="AA18" s="44"/>
      <c r="AB18" s="44"/>
    </row>
    <row r="19" spans="1:28" s="45" customFormat="1" ht="24">
      <c r="A19" s="220"/>
      <c r="B19" s="219"/>
      <c r="C19" s="48"/>
      <c r="D19" s="213"/>
      <c r="E19" s="213"/>
      <c r="F19" s="213"/>
      <c r="G19" s="49" t="s">
        <v>0</v>
      </c>
      <c r="H19" s="49" t="s">
        <v>18</v>
      </c>
      <c r="I19" s="213"/>
      <c r="J19" s="213"/>
      <c r="K19" s="48" t="s">
        <v>21</v>
      </c>
      <c r="L19" s="50" t="s">
        <v>22</v>
      </c>
      <c r="M19" s="50" t="s">
        <v>23</v>
      </c>
      <c r="N19" s="50" t="s">
        <v>24</v>
      </c>
      <c r="O19" s="50" t="s">
        <v>25</v>
      </c>
      <c r="P19" s="50" t="s">
        <v>26</v>
      </c>
      <c r="Q19" s="50" t="s">
        <v>27</v>
      </c>
      <c r="R19" s="50" t="s">
        <v>28</v>
      </c>
      <c r="S19" s="50" t="s">
        <v>29</v>
      </c>
      <c r="T19" s="50" t="s">
        <v>30</v>
      </c>
      <c r="U19" s="50" t="s">
        <v>31</v>
      </c>
      <c r="V19" s="50" t="s">
        <v>32</v>
      </c>
      <c r="W19" s="50" t="s">
        <v>33</v>
      </c>
      <c r="X19" s="48"/>
      <c r="Y19" s="230"/>
      <c r="Z19" s="44"/>
      <c r="AA19" s="44"/>
      <c r="AB19" s="44"/>
    </row>
    <row r="20" spans="1:28" s="45" customFormat="1" ht="24">
      <c r="A20" s="51"/>
      <c r="B20" s="52" t="s">
        <v>59</v>
      </c>
      <c r="C20" s="53"/>
      <c r="D20" s="54"/>
      <c r="E20" s="54"/>
      <c r="F20" s="54"/>
      <c r="G20" s="54"/>
      <c r="H20" s="54"/>
      <c r="I20" s="56">
        <f>SUM(I21:I23)</f>
        <v>800000</v>
      </c>
      <c r="J20" s="56">
        <v>0</v>
      </c>
      <c r="K20" s="56">
        <v>0</v>
      </c>
      <c r="L20" s="57"/>
      <c r="M20" s="57"/>
      <c r="N20" s="57"/>
      <c r="O20" s="57"/>
      <c r="P20" s="58"/>
      <c r="Q20" s="58"/>
      <c r="R20" s="58"/>
      <c r="S20" s="58"/>
      <c r="T20" s="58"/>
      <c r="U20" s="58"/>
      <c r="V20" s="58"/>
      <c r="W20" s="59"/>
      <c r="X20" s="53"/>
      <c r="Y20" s="60"/>
      <c r="Z20" s="61"/>
      <c r="AA20" s="44"/>
      <c r="AB20" s="44"/>
    </row>
    <row r="21" spans="1:28" s="45" customFormat="1" ht="24">
      <c r="A21" s="51"/>
      <c r="B21" s="62" t="s">
        <v>45</v>
      </c>
      <c r="C21" s="63"/>
      <c r="D21" s="63"/>
      <c r="E21" s="63"/>
      <c r="F21" s="63"/>
      <c r="G21" s="63"/>
      <c r="H21" s="63"/>
      <c r="I21" s="64">
        <v>300000</v>
      </c>
      <c r="J21" s="65"/>
      <c r="K21" s="64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3"/>
      <c r="Y21" s="67"/>
      <c r="Z21" s="61"/>
      <c r="AA21" s="44"/>
      <c r="AB21" s="44"/>
    </row>
    <row r="22" spans="1:28" s="45" customFormat="1" ht="24">
      <c r="A22" s="51"/>
      <c r="B22" s="62" t="s">
        <v>46</v>
      </c>
      <c r="C22" s="63"/>
      <c r="D22" s="63"/>
      <c r="E22" s="63"/>
      <c r="F22" s="63"/>
      <c r="G22" s="63"/>
      <c r="H22" s="63"/>
      <c r="I22" s="64">
        <v>300000</v>
      </c>
      <c r="J22" s="64"/>
      <c r="K22" s="64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7"/>
      <c r="Z22" s="61"/>
      <c r="AA22" s="44"/>
      <c r="AB22" s="44"/>
    </row>
    <row r="23" spans="1:28" s="45" customFormat="1" ht="24">
      <c r="A23" s="51"/>
      <c r="B23" s="62" t="s">
        <v>47</v>
      </c>
      <c r="C23" s="63"/>
      <c r="D23" s="63"/>
      <c r="E23" s="63"/>
      <c r="F23" s="63"/>
      <c r="G23" s="63"/>
      <c r="H23" s="63"/>
      <c r="I23" s="64">
        <v>200000</v>
      </c>
      <c r="J23" s="64"/>
      <c r="K23" s="64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8"/>
      <c r="Y23" s="67"/>
      <c r="Z23" s="61"/>
      <c r="AA23" s="44"/>
      <c r="AB23" s="44"/>
    </row>
    <row r="24" spans="1:28" s="45" customFormat="1" ht="24">
      <c r="A24" s="110"/>
      <c r="B24" s="194" t="s">
        <v>48</v>
      </c>
      <c r="C24" s="195"/>
      <c r="D24" s="196"/>
      <c r="E24" s="196"/>
      <c r="F24" s="196"/>
      <c r="G24" s="196"/>
      <c r="H24" s="196"/>
      <c r="I24" s="130">
        <f>I25</f>
        <v>91000</v>
      </c>
      <c r="J24" s="130">
        <v>0</v>
      </c>
      <c r="K24" s="130">
        <v>0</v>
      </c>
      <c r="L24" s="123"/>
      <c r="M24" s="123"/>
      <c r="N24" s="123"/>
      <c r="O24" s="123"/>
      <c r="P24" s="197"/>
      <c r="Q24" s="197"/>
      <c r="R24" s="197"/>
      <c r="S24" s="197"/>
      <c r="T24" s="197"/>
      <c r="U24" s="197"/>
      <c r="V24" s="197"/>
      <c r="W24" s="198"/>
      <c r="X24" s="199"/>
      <c r="Y24" s="74"/>
      <c r="Z24" s="61"/>
      <c r="AA24" s="44"/>
      <c r="AB24" s="44"/>
    </row>
    <row r="25" spans="1:28" s="45" customFormat="1" ht="24">
      <c r="A25" s="51"/>
      <c r="B25" s="75" t="s">
        <v>65</v>
      </c>
      <c r="C25" s="46"/>
      <c r="D25" s="148"/>
      <c r="E25" s="148"/>
      <c r="F25" s="148"/>
      <c r="G25" s="148"/>
      <c r="H25" s="148"/>
      <c r="I25" s="76">
        <f>SUM(I26,I28)</f>
        <v>91000</v>
      </c>
      <c r="J25" s="76">
        <v>0</v>
      </c>
      <c r="K25" s="76">
        <v>0</v>
      </c>
      <c r="L25" s="77"/>
      <c r="M25" s="77"/>
      <c r="N25" s="77"/>
      <c r="O25" s="77"/>
      <c r="P25" s="78"/>
      <c r="Q25" s="78"/>
      <c r="R25" s="78"/>
      <c r="S25" s="78"/>
      <c r="T25" s="78"/>
      <c r="U25" s="78"/>
      <c r="V25" s="78"/>
      <c r="W25" s="79"/>
      <c r="X25" s="80"/>
      <c r="Y25" s="81"/>
      <c r="Z25" s="61"/>
      <c r="AA25" s="44"/>
      <c r="AB25" s="44"/>
    </row>
    <row r="26" spans="1:28" s="45" customFormat="1" ht="24">
      <c r="A26" s="97">
        <v>1</v>
      </c>
      <c r="B26" s="83" t="s">
        <v>66</v>
      </c>
      <c r="C26" s="84" t="s">
        <v>35</v>
      </c>
      <c r="D26" s="85" t="s">
        <v>67</v>
      </c>
      <c r="E26" s="85"/>
      <c r="F26" s="85"/>
      <c r="G26" s="137"/>
      <c r="H26" s="85"/>
      <c r="I26" s="99">
        <v>41000</v>
      </c>
      <c r="J26" s="86"/>
      <c r="K26" s="87"/>
      <c r="L26" s="88"/>
      <c r="M26" s="88"/>
      <c r="N26" s="173" t="s">
        <v>68</v>
      </c>
      <c r="O26" s="88"/>
      <c r="P26" s="89"/>
      <c r="Q26" s="89"/>
      <c r="R26" s="89"/>
      <c r="S26" s="89"/>
      <c r="T26" s="89"/>
      <c r="U26" s="89"/>
      <c r="V26" s="89"/>
      <c r="W26" s="90"/>
      <c r="X26" s="139" t="s">
        <v>69</v>
      </c>
      <c r="Y26" s="90"/>
      <c r="Z26" s="61"/>
      <c r="AA26" s="44"/>
      <c r="AB26" s="44"/>
    </row>
    <row r="27" spans="1:28" s="45" customFormat="1" ht="24">
      <c r="A27" s="97"/>
      <c r="B27" s="91"/>
      <c r="C27" s="176" t="s">
        <v>36</v>
      </c>
      <c r="D27" s="190">
        <v>1</v>
      </c>
      <c r="E27" s="93"/>
      <c r="F27" s="93"/>
      <c r="G27" s="93"/>
      <c r="H27" s="93"/>
      <c r="I27" s="193">
        <v>41000</v>
      </c>
      <c r="J27" s="221" t="s">
        <v>102</v>
      </c>
      <c r="K27" s="222"/>
      <c r="L27" s="222"/>
      <c r="M27" s="223"/>
      <c r="N27" s="174" t="s">
        <v>101</v>
      </c>
      <c r="O27" s="94"/>
      <c r="P27" s="95"/>
      <c r="Q27" s="95"/>
      <c r="R27" s="95"/>
      <c r="S27" s="95"/>
      <c r="T27" s="95"/>
      <c r="U27" s="95"/>
      <c r="V27" s="95"/>
      <c r="W27" s="96"/>
      <c r="X27" s="140" t="s">
        <v>70</v>
      </c>
      <c r="Y27" s="96"/>
      <c r="Z27" s="61"/>
      <c r="AA27" s="44"/>
      <c r="AB27" s="44"/>
    </row>
    <row r="28" spans="1:28" s="45" customFormat="1" ht="24">
      <c r="A28" s="97">
        <v>2</v>
      </c>
      <c r="B28" s="83" t="s">
        <v>71</v>
      </c>
      <c r="C28" s="84" t="s">
        <v>35</v>
      </c>
      <c r="D28" s="149" t="s">
        <v>67</v>
      </c>
      <c r="E28" s="150"/>
      <c r="F28" s="98"/>
      <c r="G28" s="98"/>
      <c r="H28" s="98"/>
      <c r="I28" s="99">
        <v>50000</v>
      </c>
      <c r="J28" s="100"/>
      <c r="K28" s="101"/>
      <c r="L28" s="89"/>
      <c r="M28" s="102"/>
      <c r="N28" s="173" t="s">
        <v>68</v>
      </c>
      <c r="O28" s="102"/>
      <c r="P28" s="102"/>
      <c r="Q28" s="102"/>
      <c r="R28" s="102"/>
      <c r="S28" s="102"/>
      <c r="T28" s="102"/>
      <c r="U28" s="102"/>
      <c r="V28" s="102"/>
      <c r="W28" s="102"/>
      <c r="X28" s="139" t="s">
        <v>69</v>
      </c>
      <c r="Y28" s="102"/>
      <c r="Z28" s="61"/>
      <c r="AA28" s="44"/>
      <c r="AB28" s="44"/>
    </row>
    <row r="29" spans="1:28" s="45" customFormat="1" ht="24">
      <c r="A29" s="104"/>
      <c r="B29" s="105"/>
      <c r="C29" s="176" t="s">
        <v>36</v>
      </c>
      <c r="D29" s="187">
        <v>1</v>
      </c>
      <c r="E29" s="151"/>
      <c r="F29" s="106"/>
      <c r="G29" s="106"/>
      <c r="H29" s="106"/>
      <c r="I29" s="178">
        <v>49969</v>
      </c>
      <c r="J29" s="221" t="s">
        <v>99</v>
      </c>
      <c r="K29" s="222"/>
      <c r="L29" s="222"/>
      <c r="M29" s="223"/>
      <c r="N29" s="174" t="s">
        <v>100</v>
      </c>
      <c r="O29" s="109"/>
      <c r="P29" s="109"/>
      <c r="Q29" s="109"/>
      <c r="R29" s="109"/>
      <c r="S29" s="109"/>
      <c r="T29" s="109"/>
      <c r="U29" s="109"/>
      <c r="V29" s="109"/>
      <c r="W29" s="109"/>
      <c r="X29" s="140" t="s">
        <v>70</v>
      </c>
      <c r="Y29" s="109"/>
      <c r="Z29" s="61"/>
      <c r="AA29" s="44"/>
      <c r="AB29" s="44"/>
    </row>
    <row r="30" spans="1:28" s="45" customFormat="1" ht="24">
      <c r="A30" s="171"/>
      <c r="B30" s="160"/>
      <c r="C30" s="161"/>
      <c r="D30" s="188"/>
      <c r="E30" s="163"/>
      <c r="F30" s="162"/>
      <c r="G30" s="162"/>
      <c r="H30" s="162"/>
      <c r="I30" s="191"/>
      <c r="J30" s="159"/>
      <c r="K30" s="159"/>
      <c r="L30" s="159"/>
      <c r="M30" s="159"/>
      <c r="N30" s="164"/>
      <c r="O30" s="165"/>
      <c r="P30" s="165"/>
      <c r="Q30" s="165"/>
      <c r="R30" s="165"/>
      <c r="S30" s="165"/>
      <c r="T30" s="165"/>
      <c r="U30" s="165"/>
      <c r="V30" s="165"/>
      <c r="W30" s="165"/>
      <c r="X30" s="166"/>
      <c r="Y30" s="165"/>
      <c r="Z30" s="125"/>
      <c r="AA30" s="44"/>
      <c r="AB30" s="44"/>
    </row>
    <row r="31" spans="1:28" s="45" customFormat="1" ht="24">
      <c r="A31" s="172"/>
      <c r="B31" s="175" t="s">
        <v>103</v>
      </c>
      <c r="C31" s="122"/>
      <c r="D31" s="189"/>
      <c r="E31" s="168"/>
      <c r="F31" s="167"/>
      <c r="G31" s="167"/>
      <c r="H31" s="167"/>
      <c r="I31" s="192"/>
      <c r="J31" s="158"/>
      <c r="K31" s="158"/>
      <c r="L31" s="158"/>
      <c r="M31" s="158"/>
      <c r="N31" s="169"/>
      <c r="O31" s="13"/>
      <c r="P31" s="13"/>
      <c r="Q31" s="13"/>
      <c r="R31" s="13"/>
      <c r="S31" s="13"/>
      <c r="T31" s="13"/>
      <c r="U31" s="13"/>
      <c r="V31" s="13"/>
      <c r="W31" s="13"/>
      <c r="X31" s="170"/>
      <c r="Y31" s="13"/>
      <c r="Z31" s="125"/>
      <c r="AA31" s="44"/>
      <c r="AB31" s="44"/>
    </row>
    <row r="32" spans="1:28" s="45" customFormat="1" ht="24">
      <c r="A32" s="172"/>
      <c r="B32" s="175"/>
      <c r="C32" s="122"/>
      <c r="D32" s="189"/>
      <c r="E32" s="168"/>
      <c r="F32" s="167"/>
      <c r="G32" s="167"/>
      <c r="H32" s="167"/>
      <c r="I32" s="192"/>
      <c r="J32" s="158"/>
      <c r="K32" s="158"/>
      <c r="L32" s="158"/>
      <c r="M32" s="158"/>
      <c r="N32" s="169"/>
      <c r="O32" s="13"/>
      <c r="P32" s="13"/>
      <c r="Q32" s="13"/>
      <c r="R32" s="13"/>
      <c r="S32" s="13"/>
      <c r="T32" s="13"/>
      <c r="U32" s="13"/>
      <c r="V32" s="13"/>
      <c r="W32" s="13"/>
      <c r="X32" s="170"/>
      <c r="Y32" s="13"/>
      <c r="Z32" s="125"/>
      <c r="AA32" s="44"/>
      <c r="AB32" s="44"/>
    </row>
    <row r="33" spans="1:28" s="45" customFormat="1" ht="24">
      <c r="A33" s="51"/>
      <c r="B33" s="114"/>
      <c r="C33" s="53"/>
      <c r="D33" s="115"/>
      <c r="E33" s="115"/>
      <c r="F33" s="115"/>
      <c r="G33" s="115"/>
      <c r="H33" s="115"/>
      <c r="I33" s="116"/>
      <c r="J33" s="116"/>
      <c r="K33" s="11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53"/>
      <c r="Y33" s="67"/>
      <c r="Z33" s="61"/>
      <c r="AA33" s="44"/>
      <c r="AB33" s="44"/>
    </row>
    <row r="34" spans="1:28" s="45" customFormat="1" ht="24">
      <c r="A34" s="51"/>
      <c r="B34" s="118" t="s">
        <v>49</v>
      </c>
      <c r="C34" s="69"/>
      <c r="D34" s="147"/>
      <c r="E34" s="147"/>
      <c r="F34" s="147"/>
      <c r="G34" s="147"/>
      <c r="H34" s="147"/>
      <c r="I34" s="56">
        <f>I35</f>
        <v>4582900</v>
      </c>
      <c r="J34" s="56">
        <v>0</v>
      </c>
      <c r="K34" s="56">
        <v>0</v>
      </c>
      <c r="L34" s="52"/>
      <c r="M34" s="52"/>
      <c r="N34" s="52"/>
      <c r="O34" s="52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61"/>
      <c r="AA34" s="44"/>
      <c r="AB34" s="44"/>
    </row>
    <row r="35" spans="1:28" s="45" customFormat="1" ht="24">
      <c r="A35" s="97">
        <v>1</v>
      </c>
      <c r="B35" s="83" t="s">
        <v>72</v>
      </c>
      <c r="C35" s="84" t="s">
        <v>35</v>
      </c>
      <c r="D35" s="111"/>
      <c r="E35" s="111"/>
      <c r="F35" s="111"/>
      <c r="G35" s="111"/>
      <c r="H35" s="111"/>
      <c r="I35" s="100">
        <v>4582900</v>
      </c>
      <c r="J35" s="100"/>
      <c r="K35" s="101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61"/>
      <c r="AA35" s="44"/>
      <c r="AB35" s="44"/>
    </row>
    <row r="36" spans="1:28" s="45" customFormat="1" ht="24">
      <c r="A36" s="97"/>
      <c r="B36" s="91"/>
      <c r="C36" s="92" t="s">
        <v>36</v>
      </c>
      <c r="D36" s="113"/>
      <c r="E36" s="113"/>
      <c r="F36" s="113"/>
      <c r="G36" s="113"/>
      <c r="H36" s="113"/>
      <c r="I36" s="107"/>
      <c r="J36" s="107"/>
      <c r="K36" s="108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61"/>
      <c r="AA36" s="44"/>
      <c r="AB36" s="44"/>
    </row>
    <row r="37" spans="1:28" s="45" customFormat="1" ht="24">
      <c r="A37" s="51"/>
      <c r="B37" s="114"/>
      <c r="C37" s="53"/>
      <c r="D37" s="115"/>
      <c r="E37" s="119"/>
      <c r="F37" s="115"/>
      <c r="G37" s="115"/>
      <c r="H37" s="115"/>
      <c r="I37" s="116"/>
      <c r="J37" s="116"/>
      <c r="K37" s="11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120"/>
      <c r="Y37" s="120"/>
      <c r="Z37" s="61"/>
      <c r="AA37" s="44"/>
      <c r="AB37" s="44"/>
    </row>
    <row r="38" spans="1:26" s="44" customFormat="1" ht="24">
      <c r="A38" s="51"/>
      <c r="B38" s="118" t="s">
        <v>50</v>
      </c>
      <c r="C38" s="69"/>
      <c r="D38" s="147"/>
      <c r="E38" s="147"/>
      <c r="F38" s="147"/>
      <c r="G38" s="147"/>
      <c r="H38" s="147"/>
      <c r="I38" s="56">
        <f>SUM(I39,I41,I43,I45,I47)</f>
        <v>832000</v>
      </c>
      <c r="J38" s="56">
        <f>SUM(J39,J41,J43,J45,J47,)</f>
        <v>813000</v>
      </c>
      <c r="K38" s="56">
        <v>0</v>
      </c>
      <c r="L38" s="52"/>
      <c r="M38" s="52"/>
      <c r="N38" s="52"/>
      <c r="O38" s="52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61"/>
    </row>
    <row r="39" spans="1:25" s="41" customFormat="1" ht="24">
      <c r="A39" s="97">
        <v>1</v>
      </c>
      <c r="B39" s="83" t="s">
        <v>93</v>
      </c>
      <c r="C39" s="84" t="s">
        <v>35</v>
      </c>
      <c r="D39" s="154" t="s">
        <v>77</v>
      </c>
      <c r="E39" s="153" t="s">
        <v>78</v>
      </c>
      <c r="F39" s="153" t="s">
        <v>79</v>
      </c>
      <c r="G39" s="153"/>
      <c r="H39" s="153"/>
      <c r="I39" s="99">
        <v>416000</v>
      </c>
      <c r="J39" s="100"/>
      <c r="K39" s="101"/>
      <c r="L39" s="89"/>
      <c r="M39" s="102"/>
      <c r="N39" s="102"/>
      <c r="O39" s="102"/>
      <c r="P39" s="102"/>
      <c r="Q39" s="138" t="s">
        <v>80</v>
      </c>
      <c r="R39" s="102"/>
      <c r="S39" s="102"/>
      <c r="T39" s="102"/>
      <c r="U39" s="102"/>
      <c r="V39" s="102"/>
      <c r="W39" s="102"/>
      <c r="X39" s="139" t="s">
        <v>81</v>
      </c>
      <c r="Y39" s="102"/>
    </row>
    <row r="40" spans="1:25" ht="26.25" customHeight="1">
      <c r="A40" s="97"/>
      <c r="B40" s="105" t="s">
        <v>94</v>
      </c>
      <c r="C40" s="176" t="s">
        <v>36</v>
      </c>
      <c r="D40" s="177">
        <v>65</v>
      </c>
      <c r="E40" s="177">
        <v>81.25</v>
      </c>
      <c r="F40" s="177">
        <v>3</v>
      </c>
      <c r="G40" s="177"/>
      <c r="H40" s="177"/>
      <c r="I40" s="178">
        <v>391613</v>
      </c>
      <c r="J40" s="178"/>
      <c r="K40" s="179"/>
      <c r="L40" s="180"/>
      <c r="M40" s="180"/>
      <c r="N40" s="180"/>
      <c r="O40" s="180"/>
      <c r="P40" s="180"/>
      <c r="Q40" s="180"/>
      <c r="R40" s="180" t="s">
        <v>104</v>
      </c>
      <c r="S40" s="109"/>
      <c r="T40" s="109"/>
      <c r="U40" s="109"/>
      <c r="V40" s="109"/>
      <c r="W40" s="109"/>
      <c r="X40" s="140" t="s">
        <v>82</v>
      </c>
      <c r="Y40" s="109"/>
    </row>
    <row r="41" spans="1:25" ht="24">
      <c r="A41" s="97">
        <v>2</v>
      </c>
      <c r="B41" s="156" t="s">
        <v>95</v>
      </c>
      <c r="C41" s="84" t="s">
        <v>35</v>
      </c>
      <c r="D41" s="154" t="s">
        <v>91</v>
      </c>
      <c r="E41" s="153" t="s">
        <v>78</v>
      </c>
      <c r="F41" s="153" t="s">
        <v>79</v>
      </c>
      <c r="G41" s="153"/>
      <c r="H41" s="153"/>
      <c r="I41" s="99">
        <v>416000</v>
      </c>
      <c r="J41" s="100"/>
      <c r="K41" s="101"/>
      <c r="L41" s="89"/>
      <c r="M41" s="102"/>
      <c r="N41" s="155" t="s">
        <v>83</v>
      </c>
      <c r="O41" s="102"/>
      <c r="P41" s="102"/>
      <c r="Q41" s="102"/>
      <c r="R41" s="102"/>
      <c r="S41" s="102"/>
      <c r="T41" s="102"/>
      <c r="U41" s="102"/>
      <c r="V41" s="102"/>
      <c r="W41" s="102"/>
      <c r="X41" s="139" t="s">
        <v>81</v>
      </c>
      <c r="Y41" s="102"/>
    </row>
    <row r="42" spans="1:25" ht="26.25" customHeight="1">
      <c r="A42" s="97"/>
      <c r="B42" s="157" t="s">
        <v>92</v>
      </c>
      <c r="C42" s="176" t="s">
        <v>36</v>
      </c>
      <c r="D42" s="177">
        <v>58</v>
      </c>
      <c r="E42" s="177">
        <v>90.63</v>
      </c>
      <c r="F42" s="177">
        <v>3</v>
      </c>
      <c r="G42" s="177"/>
      <c r="H42" s="177"/>
      <c r="I42" s="178">
        <v>358240</v>
      </c>
      <c r="J42" s="178"/>
      <c r="K42" s="179"/>
      <c r="L42" s="180"/>
      <c r="M42" s="180"/>
      <c r="N42" s="176" t="s">
        <v>83</v>
      </c>
      <c r="O42" s="180"/>
      <c r="P42" s="180"/>
      <c r="Q42" s="180"/>
      <c r="R42" s="180"/>
      <c r="S42" s="180"/>
      <c r="T42" s="180"/>
      <c r="U42" s="180"/>
      <c r="V42" s="180"/>
      <c r="W42" s="180"/>
      <c r="X42" s="140" t="s">
        <v>82</v>
      </c>
      <c r="Y42" s="109"/>
    </row>
    <row r="43" spans="1:25" ht="24">
      <c r="A43" s="97">
        <v>3</v>
      </c>
      <c r="B43" s="83" t="s">
        <v>96</v>
      </c>
      <c r="C43" s="84" t="s">
        <v>35</v>
      </c>
      <c r="D43" s="154" t="s">
        <v>98</v>
      </c>
      <c r="E43" s="153" t="s">
        <v>78</v>
      </c>
      <c r="F43" s="153" t="s">
        <v>79</v>
      </c>
      <c r="G43" s="153"/>
      <c r="H43" s="153"/>
      <c r="I43" s="99"/>
      <c r="J43" s="100">
        <v>624000</v>
      </c>
      <c r="K43" s="101"/>
      <c r="L43" s="89"/>
      <c r="M43" s="102"/>
      <c r="N43" s="138"/>
      <c r="O43" s="102"/>
      <c r="P43" s="102"/>
      <c r="Q43" s="102"/>
      <c r="R43" s="102"/>
      <c r="S43" s="155" t="s">
        <v>84</v>
      </c>
      <c r="T43" s="102"/>
      <c r="U43" s="102"/>
      <c r="V43" s="102"/>
      <c r="W43" s="102"/>
      <c r="X43" s="139" t="s">
        <v>81</v>
      </c>
      <c r="Y43" s="102"/>
    </row>
    <row r="44" spans="1:25" ht="27" customHeight="1">
      <c r="A44" s="97"/>
      <c r="B44" s="105" t="s">
        <v>97</v>
      </c>
      <c r="C44" s="176" t="s">
        <v>36</v>
      </c>
      <c r="D44" s="177">
        <v>72</v>
      </c>
      <c r="E44" s="186">
        <v>85</v>
      </c>
      <c r="F44" s="177">
        <v>3</v>
      </c>
      <c r="G44" s="177"/>
      <c r="H44" s="177"/>
      <c r="I44" s="178"/>
      <c r="J44" s="178">
        <v>425180</v>
      </c>
      <c r="K44" s="179"/>
      <c r="L44" s="180"/>
      <c r="M44" s="180"/>
      <c r="N44" s="180"/>
      <c r="O44" s="180"/>
      <c r="P44" s="180"/>
      <c r="Q44" s="180"/>
      <c r="R44" s="180"/>
      <c r="S44" s="180" t="s">
        <v>105</v>
      </c>
      <c r="T44" s="180"/>
      <c r="U44" s="180"/>
      <c r="V44" s="180"/>
      <c r="W44" s="180"/>
      <c r="X44" s="140" t="s">
        <v>82</v>
      </c>
      <c r="Y44" s="109"/>
    </row>
    <row r="45" spans="1:25" ht="24">
      <c r="A45" s="97">
        <v>4</v>
      </c>
      <c r="B45" s="83" t="s">
        <v>73</v>
      </c>
      <c r="C45" s="84" t="s">
        <v>35</v>
      </c>
      <c r="D45" s="154" t="s">
        <v>85</v>
      </c>
      <c r="E45" s="153" t="s">
        <v>78</v>
      </c>
      <c r="F45" s="153" t="s">
        <v>86</v>
      </c>
      <c r="G45" s="153"/>
      <c r="H45" s="153"/>
      <c r="I45" s="99"/>
      <c r="J45" s="100">
        <v>50000</v>
      </c>
      <c r="K45" s="101"/>
      <c r="L45" s="89"/>
      <c r="M45" s="102"/>
      <c r="N45" s="155">
        <v>16</v>
      </c>
      <c r="O45" s="102"/>
      <c r="P45" s="102"/>
      <c r="Q45" s="102"/>
      <c r="R45" s="102"/>
      <c r="S45" s="102"/>
      <c r="T45" s="102"/>
      <c r="U45" s="102"/>
      <c r="V45" s="102"/>
      <c r="W45" s="102"/>
      <c r="X45" s="139" t="s">
        <v>81</v>
      </c>
      <c r="Y45" s="139"/>
    </row>
    <row r="46" spans="1:25" ht="26.25" customHeight="1">
      <c r="A46" s="97"/>
      <c r="B46" s="105" t="s">
        <v>74</v>
      </c>
      <c r="C46" s="176" t="s">
        <v>36</v>
      </c>
      <c r="D46" s="177">
        <v>64</v>
      </c>
      <c r="E46" s="177">
        <v>94.12</v>
      </c>
      <c r="F46" s="177">
        <v>1</v>
      </c>
      <c r="G46" s="177"/>
      <c r="H46" s="177"/>
      <c r="I46" s="178"/>
      <c r="J46" s="178">
        <v>47579</v>
      </c>
      <c r="K46" s="179"/>
      <c r="L46" s="180"/>
      <c r="M46" s="180"/>
      <c r="N46" s="176">
        <v>27</v>
      </c>
      <c r="O46" s="180"/>
      <c r="P46" s="180"/>
      <c r="Q46" s="180"/>
      <c r="R46" s="180"/>
      <c r="S46" s="180"/>
      <c r="T46" s="180"/>
      <c r="U46" s="180"/>
      <c r="V46" s="180"/>
      <c r="W46" s="180"/>
      <c r="X46" s="140" t="s">
        <v>82</v>
      </c>
      <c r="Y46" s="140"/>
    </row>
    <row r="47" spans="1:25" ht="24">
      <c r="A47" s="97">
        <v>5</v>
      </c>
      <c r="B47" s="83" t="s">
        <v>75</v>
      </c>
      <c r="C47" s="84" t="s">
        <v>35</v>
      </c>
      <c r="D47" s="154" t="s">
        <v>87</v>
      </c>
      <c r="E47" s="153" t="s">
        <v>78</v>
      </c>
      <c r="F47" s="153" t="s">
        <v>89</v>
      </c>
      <c r="G47" s="153"/>
      <c r="H47" s="153"/>
      <c r="I47" s="99"/>
      <c r="J47" s="100">
        <v>139000</v>
      </c>
      <c r="K47" s="101"/>
      <c r="L47" s="89"/>
      <c r="M47" s="102"/>
      <c r="N47" s="102"/>
      <c r="O47" s="138" t="s">
        <v>88</v>
      </c>
      <c r="P47" s="102"/>
      <c r="Q47" s="102"/>
      <c r="R47" s="102"/>
      <c r="S47" s="102"/>
      <c r="T47" s="102"/>
      <c r="U47" s="102"/>
      <c r="V47" s="102"/>
      <c r="W47" s="102"/>
      <c r="X47" s="139" t="s">
        <v>81</v>
      </c>
      <c r="Y47" s="102"/>
    </row>
    <row r="48" spans="1:25" ht="28.5" customHeight="1">
      <c r="A48" s="104"/>
      <c r="B48" s="105" t="s">
        <v>76</v>
      </c>
      <c r="C48" s="181" t="s">
        <v>36</v>
      </c>
      <c r="D48" s="182">
        <v>258</v>
      </c>
      <c r="E48" s="182">
        <v>77</v>
      </c>
      <c r="F48" s="182">
        <v>5</v>
      </c>
      <c r="G48" s="182"/>
      <c r="H48" s="182"/>
      <c r="I48" s="183"/>
      <c r="J48" s="183">
        <v>100220</v>
      </c>
      <c r="K48" s="184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200" t="s">
        <v>106</v>
      </c>
      <c r="W48" s="185"/>
      <c r="X48" s="140" t="s">
        <v>90</v>
      </c>
      <c r="Y48" s="109"/>
    </row>
    <row r="49" spans="1:28" ht="24">
      <c r="A49" s="121"/>
      <c r="Z49" s="40"/>
      <c r="AA49" s="40"/>
      <c r="AB49" s="40"/>
    </row>
    <row r="50" spans="26:28" ht="24">
      <c r="Z50" s="40"/>
      <c r="AA50" s="40"/>
      <c r="AB50" s="40"/>
    </row>
  </sheetData>
  <sheetProtection/>
  <mergeCells count="22">
    <mergeCell ref="A1:Z1"/>
    <mergeCell ref="A2:Z2"/>
    <mergeCell ref="T7:W7"/>
    <mergeCell ref="T8:W8"/>
    <mergeCell ref="T9:W9"/>
    <mergeCell ref="G15:P15"/>
    <mergeCell ref="A17:A19"/>
    <mergeCell ref="B17:B19"/>
    <mergeCell ref="D17:H17"/>
    <mergeCell ref="I17:K17"/>
    <mergeCell ref="L17:W17"/>
    <mergeCell ref="Y17:Y19"/>
    <mergeCell ref="D18:D19"/>
    <mergeCell ref="E18:E19"/>
    <mergeCell ref="F18:F19"/>
    <mergeCell ref="G18:H18"/>
    <mergeCell ref="I18:I19"/>
    <mergeCell ref="J18:J19"/>
    <mergeCell ref="L18:N18"/>
    <mergeCell ref="O18:W18"/>
    <mergeCell ref="J27:M27"/>
    <mergeCell ref="J29:M29"/>
  </mergeCells>
  <printOptions/>
  <pageMargins left="0.1968503937007874" right="0.15748031496062992" top="0.8661417322834646" bottom="0.35433070866141736" header="0.15748031496062992" footer="0.1968503937007874"/>
  <pageSetup horizontalDpi="600" verticalDpi="600" orientation="landscape" paperSize="9" scale="69" r:id="rId2"/>
  <headerFooter alignWithMargins="0">
    <oddFooter>&amp;C&amp;"TH SarabunIT๙,ธรรมดา"&amp;14ผลผลิต  :  ผู้สำเร็จการศึกษาด้านวิทยาศาสตร์และเทคโนโลยี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toon</dc:creator>
  <cp:keywords/>
  <dc:description/>
  <cp:lastModifiedBy>Onestop_3</cp:lastModifiedBy>
  <cp:lastPrinted>2017-08-30T15:11:15Z</cp:lastPrinted>
  <dcterms:created xsi:type="dcterms:W3CDTF">2011-09-30T07:32:39Z</dcterms:created>
  <dcterms:modified xsi:type="dcterms:W3CDTF">2017-09-15T03:27:33Z</dcterms:modified>
  <cp:category/>
  <cp:version/>
  <cp:contentType/>
  <cp:contentStatus/>
</cp:coreProperties>
</file>